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Feuil1" sheetId="1" r:id="rId1"/>
    <sheet name="Feuil2" sheetId="2" r:id="rId2"/>
    <sheet name="Feuil3" sheetId="3" r:id="rId3"/>
  </sheets>
  <definedNames>
    <definedName name="Adjoint_Admin">Feuil1!#REF!</definedName>
    <definedName name="ARA">Feuil1!#REF!</definedName>
    <definedName name="Attaché_Admin">Feuil1!#REF!</definedName>
    <definedName name="BFC">Feuil1!#REF!</definedName>
    <definedName name="BRET">Feuil1!#REF!</definedName>
    <definedName name="Contractuel">Feuil1!#REF!</definedName>
    <definedName name="Controleur_travail">Feuil1!#REF!</definedName>
    <definedName name="Corps">Feuil1!#REF!</definedName>
    <definedName name="CORSE">Feuil1!#REF!</definedName>
    <definedName name="CVL">Feuil1!#REF!</definedName>
    <definedName name="Direcctes">Feuil1!#REF!</definedName>
    <definedName name="GE">Feuil1!#REF!</definedName>
    <definedName name="GUADELOUPE">Feuil1!#REF!</definedName>
    <definedName name="GUYANE">Feuil1!#REF!</definedName>
    <definedName name="HDF">Feuil1!#REF!</definedName>
    <definedName name="IDF">Feuil1!#REF!</definedName>
    <definedName name="Inspection_travail">Feuil1!#REF!</definedName>
    <definedName name="MARTINIQUE">Feuil1!#REF!</definedName>
    <definedName name="MAYOTTE">Feuil1!#REF!</definedName>
    <definedName name="NA">Feuil1!#REF!</definedName>
    <definedName name="NORM">Feuil1!#REF!</definedName>
    <definedName name="OCCI">Feuil1!#REF!</definedName>
    <definedName name="PACA">Feuil1!#REF!</definedName>
    <definedName name="PDL">Feuil1!#REF!</definedName>
    <definedName name="REUNION">Feuil1!#REF!</definedName>
    <definedName name="Secretaire_Admin">Feuil1!#REF!</definedName>
    <definedName name="ST_PIERRE">Feuil1!#REF!</definedName>
    <definedName name="_xlnm.Print_Area" localSheetId="0">Feuil1!$A$1:$F$19</definedName>
  </definedNames>
  <calcPr calcId="145621" concurrentCalc="0"/>
</workbook>
</file>

<file path=xl/calcChain.xml><?xml version="1.0" encoding="utf-8"?>
<calcChain xmlns="http://schemas.openxmlformats.org/spreadsheetml/2006/main">
  <c r="C220" i="1" l="1"/>
  <c r="C237" i="1"/>
  <c r="C236" i="1"/>
  <c r="C235" i="1"/>
  <c r="C234" i="1"/>
  <c r="C233" i="1"/>
  <c r="B230" i="1"/>
  <c r="B227" i="1"/>
  <c r="B9" i="1"/>
  <c r="C12" i="1"/>
  <c r="C13" i="1"/>
  <c r="C14" i="1"/>
  <c r="C15" i="1"/>
  <c r="B37" i="1"/>
  <c r="B25" i="1"/>
</calcChain>
</file>

<file path=xl/sharedStrings.xml><?xml version="1.0" encoding="utf-8"?>
<sst xmlns="http://schemas.openxmlformats.org/spreadsheetml/2006/main" count="235" uniqueCount="36">
  <si>
    <t>Direccte</t>
  </si>
  <si>
    <t>GE</t>
  </si>
  <si>
    <t>NA</t>
  </si>
  <si>
    <t>ARA</t>
  </si>
  <si>
    <t>NORM</t>
  </si>
  <si>
    <t>BFC</t>
  </si>
  <si>
    <t>BRET</t>
  </si>
  <si>
    <t>CVL</t>
  </si>
  <si>
    <t>IDF</t>
  </si>
  <si>
    <t>OCCI</t>
  </si>
  <si>
    <t>HDF</t>
  </si>
  <si>
    <t>PDL</t>
  </si>
  <si>
    <t>PACA</t>
  </si>
  <si>
    <t>GUADELOUPE</t>
  </si>
  <si>
    <t>REUNION</t>
  </si>
  <si>
    <t>CSTD</t>
  </si>
  <si>
    <t>Nb d'électeur inscrits</t>
  </si>
  <si>
    <t xml:space="preserve">Liste </t>
  </si>
  <si>
    <t>Nb de Voix</t>
  </si>
  <si>
    <t>Quotient Electoral</t>
  </si>
  <si>
    <t>Nombre de sièges</t>
  </si>
  <si>
    <t>Pourcentage</t>
  </si>
  <si>
    <t>Nb de Siège obtenus</t>
  </si>
  <si>
    <t>Total Sièges</t>
  </si>
  <si>
    <t>Nombre de Suffrages valablement Exprimés</t>
  </si>
  <si>
    <t>Abstention</t>
  </si>
  <si>
    <t>CGT</t>
  </si>
  <si>
    <t>CFDT</t>
  </si>
  <si>
    <t>SUD</t>
  </si>
  <si>
    <t>SNU</t>
  </si>
  <si>
    <t>FO</t>
  </si>
  <si>
    <t>SUD-TAS</t>
  </si>
  <si>
    <t>UNSA</t>
  </si>
  <si>
    <t>CGT-Solidaires</t>
  </si>
  <si>
    <t>CFTC</t>
  </si>
  <si>
    <t>CGTG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</si>
</sst>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4" xfId="0" applyNumberFormat="1" applyFont="1" applyFill="1" applyBorder="1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/>
    <xf numFmtId="0" fontId="3" fillId="0" borderId="2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10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10" fontId="3" fillId="0" borderId="5" xfId="0" applyNumberFormat="1" applyFont="1" applyFill="1" applyBorder="1"/>
    <xf numFmtId="1" fontId="3" fillId="0" borderId="5" xfId="0" applyNumberFormat="1" applyFont="1" applyFill="1" applyBorder="1"/>
    <xf numFmtId="0" fontId="3" fillId="0" borderId="3" xfId="0" applyFont="1" applyFill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</cellXfs>
  <cellStyles count="2">
    <cellStyle name="Motif" xfId="1"/>
    <cellStyle name="Normal" xfId="0" builtinId="0"/>
  </cellStyles>
  <dxfs count="126"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13" displayName="Tableau13" ref="A27:D29" totalsRowShown="0" headerRowDxfId="125" dataDxfId="123" headerRowBorderDxfId="124" tableBorderDxfId="122" totalsRowBorderDxfId="121">
  <autoFilter ref="A27:D29"/>
  <tableColumns count="4">
    <tableColumn id="1" name="Liste " dataDxfId="120"/>
    <tableColumn id="2" name="Nb de Voix" dataDxfId="119"/>
    <tableColumn id="3" name="Pourcentage" dataDxfId="118">
      <calculatedColumnFormula>Tableau13[[#This Row],[Nb de Voix]]/$B$7</calculatedColumnFormula>
    </tableColumn>
    <tableColumn id="8" name="Total Sièges" dataDxfId="117">
      <calculatedColumnFormula>#REF!+#REF!</calculatedColumnFormula>
    </tableColumn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id="11" name="Tableau159101112" displayName="Tableau159101112" ref="A181:D185" totalsRowShown="0" headerRowDxfId="44" dataDxfId="42" headerRowBorderDxfId="43" tableBorderDxfId="41" totalsRowBorderDxfId="40">
  <autoFilter ref="A181:D185"/>
  <tableColumns count="4">
    <tableColumn id="1" name="Liste " dataDxfId="39"/>
    <tableColumn id="2" name="Nb de Voix" dataDxfId="38"/>
    <tableColumn id="3" name="Pourcentage" dataDxfId="37">
      <calculatedColumnFormula>Tableau159101112[[#This Row],[Nb de Voix]]/$B$7</calculatedColumnFormula>
    </tableColumn>
    <tableColumn id="8" name="Total Sièges" dataDxfId="36">
      <calculatedColumnFormula>#REF!+#REF!</calculatedColumnFormula>
    </tableColumn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id="12" name="Tableau159101113" displayName="Tableau159101113" ref="A198:D202" totalsRowShown="0" headerRowDxfId="35" dataDxfId="33" headerRowBorderDxfId="34" tableBorderDxfId="32" totalsRowBorderDxfId="31">
  <autoFilter ref="A198:D202"/>
  <tableColumns count="4">
    <tableColumn id="1" name="Liste " dataDxfId="30"/>
    <tableColumn id="2" name="Nb de Voix" dataDxfId="29"/>
    <tableColumn id="3" name="Pourcentage" dataDxfId="28">
      <calculatedColumnFormula>Tableau159101113[[#This Row],[Nb de Voix]]/$B$7</calculatedColumnFormula>
    </tableColumn>
    <tableColumn id="5" name="Nb de Siège obtenus" dataDxfId="27">
      <calculatedColumnFormula>ROUNDDOWN(#REF!,0)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id="13" name="Tableau1414" displayName="Tableau1414" ref="A214:D220" totalsRowShown="0" headerRowDxfId="26" dataDxfId="24" headerRowBorderDxfId="25" tableBorderDxfId="23" totalsRowBorderDxfId="22">
  <autoFilter ref="A214:D220"/>
  <tableColumns count="4">
    <tableColumn id="1" name="Liste " dataDxfId="21"/>
    <tableColumn id="2" name="Nb de Voix" dataDxfId="20"/>
    <tableColumn id="3" name="Pourcentage" dataDxfId="19">
      <calculatedColumnFormula>Tableau1414[[#This Row],[Nb de Voix]]/$B$7</calculatedColumnFormula>
    </tableColumn>
    <tableColumn id="5" name="Nb de Siège obtenus" dataDxfId="18">
      <calculatedColumnFormula>ROUNDDOWN(#REF!,0)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id="1" name="Tableau1" displayName="Tableau1" ref="A11:D15" totalsRowShown="0" headerRowDxfId="17" dataDxfId="15" headerRowBorderDxfId="16" tableBorderDxfId="14" totalsRowBorderDxfId="13">
  <autoFilter ref="A11:D15"/>
  <tableColumns count="4">
    <tableColumn id="1" name="Liste " dataDxfId="12"/>
    <tableColumn id="2" name="Nb de Voix" dataDxfId="11"/>
    <tableColumn id="3" name="Pourcentage" dataDxfId="10">
      <calculatedColumnFormula>Tableau1[[#This Row],[Nb de Voix]]/$B$7</calculatedColumnFormula>
    </tableColumn>
    <tableColumn id="5" name="Nb de Siège obtenus" dataDxfId="9">
      <calculatedColumnFormula>ROUNDDOWN(#REF!,0)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id="14" name="Tableau115" displayName="Tableau115" ref="A232:D237" totalsRowShown="0" headerRowDxfId="8" dataDxfId="6" headerRowBorderDxfId="7" tableBorderDxfId="5" totalsRowBorderDxfId="4">
  <autoFilter ref="A232:D237"/>
  <tableColumns count="4">
    <tableColumn id="1" name="Liste " dataDxfId="3"/>
    <tableColumn id="2" name="Nb de Voix" dataDxfId="2"/>
    <tableColumn id="3" name="Pourcentage" dataDxfId="1">
      <calculatedColumnFormula>Tableau115[[#This Row],[Nb de Voix]]/$B$7</calculatedColumnFormula>
    </tableColumn>
    <tableColumn id="8" name="Total Sièges" dataDxfId="0">
      <calculatedColumnFormula>#REF!+#REF!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A42:D47" totalsRowShown="0" headerRowDxfId="116" dataDxfId="114" headerRowBorderDxfId="115" tableBorderDxfId="113" totalsRowBorderDxfId="112">
  <autoFilter ref="A42:D47"/>
  <tableColumns count="4">
    <tableColumn id="1" name="Liste " dataDxfId="111"/>
    <tableColumn id="2" name="Nb de Voix" dataDxfId="110"/>
    <tableColumn id="3" name="Pourcentage" dataDxfId="109">
      <calculatedColumnFormula>Tableau14[[#This Row],[Nb de Voix]]/$B$7</calculatedColumnFormula>
    </tableColumn>
    <tableColumn id="5" name="Nb de Siège obtenus" dataDxfId="108">
      <calculatedColumnFormula>ROUNDDOWN(#REF!,0)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leau15" displayName="Tableau15" ref="A59:D65" totalsRowShown="0" headerRowDxfId="107" dataDxfId="105" headerRowBorderDxfId="106" tableBorderDxfId="104" totalsRowBorderDxfId="103">
  <autoFilter ref="A59:D65"/>
  <tableColumns count="4">
    <tableColumn id="1" name="Liste " dataDxfId="102"/>
    <tableColumn id="2" name="Nb de Voix" dataDxfId="101"/>
    <tableColumn id="3" name="Pourcentage" dataDxfId="100">
      <calculatedColumnFormula>Tableau15[[#This Row],[Nb de Voix]]/$B$7</calculatedColumnFormula>
    </tableColumn>
    <tableColumn id="8" name="Total Sièges" dataDxfId="99">
      <calculatedColumnFormula>#REF!+#REF!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eau156" displayName="Tableau156" ref="A78:D83" totalsRowShown="0" headerRowDxfId="98" dataDxfId="96" headerRowBorderDxfId="97" tableBorderDxfId="95" totalsRowBorderDxfId="94">
  <autoFilter ref="A78:D83"/>
  <tableColumns count="4">
    <tableColumn id="1" name="Liste " dataDxfId="93"/>
    <tableColumn id="2" name="Nb de Voix" dataDxfId="92"/>
    <tableColumn id="3" name="Pourcentage" dataDxfId="91">
      <calculatedColumnFormula>Tableau156[[#This Row],[Nb de Voix]]/$B$7</calculatedColumnFormula>
    </tableColumn>
    <tableColumn id="8" name="Total Sièges" dataDxfId="90">
      <calculatedColumnFormula>#REF!+#REF!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6" name="Tableau157" displayName="Tableau157" ref="A96:D101" totalsRowShown="0" headerRowDxfId="89" dataDxfId="87" headerRowBorderDxfId="88" tableBorderDxfId="86" totalsRowBorderDxfId="85">
  <autoFilter ref="A96:D101"/>
  <tableColumns count="4">
    <tableColumn id="1" name="Liste " dataDxfId="84"/>
    <tableColumn id="2" name="Nb de Voix" dataDxfId="83"/>
    <tableColumn id="3" name="Pourcentage" dataDxfId="82">
      <calculatedColumnFormula>Tableau157[[#This Row],[Nb de Voix]]/$B$7</calculatedColumnFormula>
    </tableColumn>
    <tableColumn id="5" name="Nb de Siège obtenus" dataDxfId="81">
      <calculatedColumnFormula>ROUNDDOWN(#REF!,0)</calculatedColumnFormula>
    </tableColumn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au18" displayName="Tableau18" ref="A113:D117" totalsRowShown="0" headerRowDxfId="80" dataDxfId="78" headerRowBorderDxfId="79" tableBorderDxfId="77" totalsRowBorderDxfId="76">
  <autoFilter ref="A113:D117"/>
  <tableColumns count="4">
    <tableColumn id="1" name="Liste " dataDxfId="75"/>
    <tableColumn id="2" name="Nb de Voix" dataDxfId="74"/>
    <tableColumn id="3" name="Pourcentage" dataDxfId="73">
      <calculatedColumnFormula>Tableau18[[#This Row],[Nb de Voix]]/$B$7</calculatedColumnFormula>
    </tableColumn>
    <tableColumn id="5" name="Nb de Siège obtenus" dataDxfId="72">
      <calculatedColumnFormula>ROUNDDOWN(#REF!,0)</calculatedColumn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8" name="Tableau159" displayName="Tableau159" ref="A129:D135" totalsRowShown="0" headerRowDxfId="71" dataDxfId="69" headerRowBorderDxfId="70" tableBorderDxfId="68" totalsRowBorderDxfId="67">
  <autoFilter ref="A129:D135"/>
  <tableColumns count="4">
    <tableColumn id="1" name="Liste " dataDxfId="66"/>
    <tableColumn id="2" name="Nb de Voix" dataDxfId="65"/>
    <tableColumn id="3" name="Pourcentage" dataDxfId="64">
      <calculatedColumnFormula>Tableau159[[#This Row],[Nb de Voix]]/$B$7</calculatedColumnFormula>
    </tableColumn>
    <tableColumn id="8" name="Total Sièges" dataDxfId="63">
      <calculatedColumnFormula>#REF!+#REF!</calculatedColumnFormula>
    </tableColumn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9" name="Tableau15910" displayName="Tableau15910" ref="A147:D154" totalsRowShown="0" headerRowDxfId="62" dataDxfId="60" headerRowBorderDxfId="61" tableBorderDxfId="59" totalsRowBorderDxfId="58">
  <autoFilter ref="A147:D154"/>
  <tableColumns count="4">
    <tableColumn id="1" name="Liste " dataDxfId="57"/>
    <tableColumn id="2" name="Nb de Voix" dataDxfId="56"/>
    <tableColumn id="3" name="Pourcentage" dataDxfId="55">
      <calculatedColumnFormula>Tableau15910[[#This Row],[Nb de Voix]]/$B$7</calculatedColumnFormula>
    </tableColumn>
    <tableColumn id="8" name="Total Sièges" dataDxfId="54">
      <calculatedColumnFormula>#REF!+#REF!</calculatedColumnFormula>
    </tableColumn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0" name="Tableau1591011" displayName="Tableau1591011" ref="A166:D170" totalsRowShown="0" headerRowDxfId="53" dataDxfId="51" headerRowBorderDxfId="52" tableBorderDxfId="50" totalsRowBorderDxfId="49">
  <autoFilter ref="A166:D170"/>
  <tableColumns count="4">
    <tableColumn id="1" name="Liste " dataDxfId="48"/>
    <tableColumn id="2" name="Nb de Voix" dataDxfId="47"/>
    <tableColumn id="3" name="Pourcentage" dataDxfId="46">
      <calculatedColumnFormula>Tableau1591011[[#This Row],[Nb de Voix]]/$B$7</calculatedColumnFormula>
    </tableColumn>
    <tableColumn id="8" name="Total Sièges" dataDxfId="45">
      <calculatedColumnFormula>#REF!+#REF!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tabSelected="1" zoomScale="80" zoomScaleNormal="80" workbookViewId="0">
      <selection activeCell="B6" sqref="B6"/>
    </sheetView>
  </sheetViews>
  <sheetFormatPr baseColWidth="10" defaultRowHeight="15" x14ac:dyDescent="0.25"/>
  <cols>
    <col min="1" max="1" width="28.7109375" style="5" bestFit="1" customWidth="1"/>
    <col min="2" max="2" width="12.85546875" style="5" customWidth="1"/>
    <col min="3" max="3" width="14.28515625" style="5" customWidth="1"/>
    <col min="4" max="4" width="14" style="5" customWidth="1"/>
    <col min="5" max="5" width="21.42578125" style="5" customWidth="1"/>
    <col min="6" max="6" width="18.7109375" style="5" customWidth="1"/>
    <col min="7" max="16384" width="11.42578125" style="5"/>
  </cols>
  <sheetData>
    <row r="2" spans="1:6" x14ac:dyDescent="0.25">
      <c r="A2" s="28" t="s">
        <v>15</v>
      </c>
      <c r="B2" s="1" t="s">
        <v>0</v>
      </c>
      <c r="C2" s="2"/>
      <c r="D2" s="2"/>
      <c r="E2" s="2"/>
      <c r="F2" s="2"/>
    </row>
    <row r="3" spans="1:6" x14ac:dyDescent="0.25">
      <c r="A3" s="28"/>
      <c r="B3" s="6" t="s">
        <v>6</v>
      </c>
      <c r="C3" s="7"/>
      <c r="D3" s="7"/>
      <c r="E3" s="7"/>
      <c r="F3" s="7"/>
    </row>
    <row r="5" spans="1:6" x14ac:dyDescent="0.25">
      <c r="A5" s="8" t="s">
        <v>16</v>
      </c>
      <c r="B5" s="9">
        <v>414</v>
      </c>
      <c r="C5" s="10"/>
      <c r="D5" s="10"/>
      <c r="F5" s="11"/>
    </row>
    <row r="6" spans="1:6" x14ac:dyDescent="0.25">
      <c r="A6" s="8" t="s">
        <v>25</v>
      </c>
      <c r="B6" s="12">
        <v>0.21</v>
      </c>
      <c r="C6" s="29"/>
      <c r="D6" s="10"/>
      <c r="F6" s="11"/>
    </row>
    <row r="7" spans="1:6" ht="30" x14ac:dyDescent="0.25">
      <c r="A7" s="13" t="s">
        <v>24</v>
      </c>
      <c r="B7" s="14">
        <v>296</v>
      </c>
    </row>
    <row r="8" spans="1:6" x14ac:dyDescent="0.25">
      <c r="A8" s="15" t="s">
        <v>20</v>
      </c>
      <c r="B8" s="14">
        <v>10</v>
      </c>
    </row>
    <row r="9" spans="1:6" x14ac:dyDescent="0.25">
      <c r="A9" s="15" t="s">
        <v>19</v>
      </c>
      <c r="B9" s="14">
        <f>B7/B8</f>
        <v>29.6</v>
      </c>
    </row>
    <row r="11" spans="1:6" x14ac:dyDescent="0.25">
      <c r="A11" s="16" t="s">
        <v>17</v>
      </c>
      <c r="B11" s="17" t="s">
        <v>18</v>
      </c>
      <c r="C11" s="17" t="s">
        <v>21</v>
      </c>
      <c r="D11" s="17" t="s">
        <v>22</v>
      </c>
    </row>
    <row r="12" spans="1:6" x14ac:dyDescent="0.25">
      <c r="A12" s="18" t="s">
        <v>26</v>
      </c>
      <c r="B12" s="19">
        <v>90</v>
      </c>
      <c r="C12" s="20">
        <f>Tableau1[[#This Row],[Nb de Voix]]/$B$7</f>
        <v>0.30405405405405406</v>
      </c>
      <c r="D12" s="21">
        <v>3</v>
      </c>
    </row>
    <row r="13" spans="1:6" x14ac:dyDescent="0.25">
      <c r="A13" s="18" t="s">
        <v>27</v>
      </c>
      <c r="B13" s="19">
        <v>73</v>
      </c>
      <c r="C13" s="20">
        <f>Tableau1[[#This Row],[Nb de Voix]]/$B$7</f>
        <v>0.24662162162162163</v>
      </c>
      <c r="D13" s="21">
        <v>2</v>
      </c>
    </row>
    <row r="14" spans="1:6" x14ac:dyDescent="0.25">
      <c r="A14" s="18" t="s">
        <v>28</v>
      </c>
      <c r="B14" s="19">
        <v>74</v>
      </c>
      <c r="C14" s="20">
        <f>Tableau1[[#This Row],[Nb de Voix]]/$B$7</f>
        <v>0.25</v>
      </c>
      <c r="D14" s="21">
        <v>3</v>
      </c>
    </row>
    <row r="15" spans="1:6" x14ac:dyDescent="0.25">
      <c r="A15" s="22" t="s">
        <v>29</v>
      </c>
      <c r="B15" s="23">
        <v>59</v>
      </c>
      <c r="C15" s="24">
        <f>Tableau1[[#This Row],[Nb de Voix]]/$B$7</f>
        <v>0.19932432432432431</v>
      </c>
      <c r="D15" s="25">
        <v>2</v>
      </c>
    </row>
    <row r="18" spans="1:6" x14ac:dyDescent="0.25">
      <c r="A18" s="28" t="s">
        <v>15</v>
      </c>
      <c r="B18" s="1" t="s">
        <v>0</v>
      </c>
      <c r="C18" s="2"/>
      <c r="D18" s="2"/>
      <c r="E18" s="2"/>
      <c r="F18" s="2"/>
    </row>
    <row r="19" spans="1:6" x14ac:dyDescent="0.25">
      <c r="A19" s="28"/>
      <c r="B19" s="6" t="s">
        <v>14</v>
      </c>
      <c r="C19" s="7"/>
      <c r="D19" s="7"/>
      <c r="E19" s="7"/>
      <c r="F19" s="7"/>
    </row>
    <row r="21" spans="1:6" x14ac:dyDescent="0.25">
      <c r="A21" s="8" t="s">
        <v>16</v>
      </c>
      <c r="B21" s="9">
        <v>154</v>
      </c>
      <c r="C21" s="10"/>
      <c r="D21" s="10"/>
      <c r="F21" s="11"/>
    </row>
    <row r="22" spans="1:6" x14ac:dyDescent="0.25">
      <c r="A22" s="8" t="s">
        <v>25</v>
      </c>
      <c r="B22" s="12">
        <v>0.4</v>
      </c>
      <c r="C22" s="10"/>
      <c r="D22" s="10"/>
      <c r="F22" s="11"/>
    </row>
    <row r="23" spans="1:6" ht="30" x14ac:dyDescent="0.25">
      <c r="A23" s="13" t="s">
        <v>24</v>
      </c>
      <c r="B23" s="14">
        <v>91</v>
      </c>
    </row>
    <row r="24" spans="1:6" x14ac:dyDescent="0.25">
      <c r="A24" s="15" t="s">
        <v>20</v>
      </c>
      <c r="B24" s="14">
        <v>8</v>
      </c>
    </row>
    <row r="25" spans="1:6" x14ac:dyDescent="0.25">
      <c r="A25" s="15" t="s">
        <v>19</v>
      </c>
      <c r="B25" s="14">
        <f>B23/B24</f>
        <v>11.375</v>
      </c>
    </row>
    <row r="27" spans="1:6" x14ac:dyDescent="0.25">
      <c r="A27" s="16" t="s">
        <v>17</v>
      </c>
      <c r="B27" s="17" t="s">
        <v>18</v>
      </c>
      <c r="C27" s="17" t="s">
        <v>21</v>
      </c>
      <c r="D27" s="26" t="s">
        <v>23</v>
      </c>
    </row>
    <row r="28" spans="1:6" x14ac:dyDescent="0.25">
      <c r="A28" s="18" t="s">
        <v>33</v>
      </c>
      <c r="B28" s="19">
        <v>65</v>
      </c>
      <c r="C28" s="20">
        <v>0.71430000000000005</v>
      </c>
      <c r="D28" s="3">
        <v>6</v>
      </c>
    </row>
    <row r="29" spans="1:6" x14ac:dyDescent="0.25">
      <c r="A29" s="18" t="s">
        <v>32</v>
      </c>
      <c r="B29" s="19">
        <v>26</v>
      </c>
      <c r="C29" s="20">
        <v>0.28570000000000001</v>
      </c>
      <c r="D29" s="3">
        <v>2</v>
      </c>
    </row>
    <row r="33" spans="1:6" x14ac:dyDescent="0.25">
      <c r="A33" s="28" t="s">
        <v>15</v>
      </c>
      <c r="B33" s="1" t="s">
        <v>0</v>
      </c>
      <c r="C33" s="2"/>
      <c r="D33" s="2"/>
      <c r="E33" s="2"/>
      <c r="F33" s="2"/>
    </row>
    <row r="34" spans="1:6" x14ac:dyDescent="0.25">
      <c r="A34" s="28"/>
      <c r="B34" s="6" t="s">
        <v>2</v>
      </c>
      <c r="C34" s="7"/>
      <c r="D34" s="7"/>
      <c r="E34" s="7"/>
      <c r="F34" s="7"/>
    </row>
    <row r="36" spans="1:6" x14ac:dyDescent="0.25">
      <c r="A36" s="8" t="s">
        <v>16</v>
      </c>
      <c r="B36" s="9">
        <v>839</v>
      </c>
      <c r="C36" s="10"/>
      <c r="D36" s="10"/>
      <c r="F36" s="11"/>
    </row>
    <row r="37" spans="1:6" x14ac:dyDescent="0.25">
      <c r="A37" s="8" t="s">
        <v>25</v>
      </c>
      <c r="B37" s="12">
        <f>1-(B38/B36)</f>
        <v>0.28724672228843862</v>
      </c>
      <c r="C37" s="10"/>
      <c r="D37" s="10"/>
      <c r="F37" s="11"/>
    </row>
    <row r="38" spans="1:6" ht="30" x14ac:dyDescent="0.25">
      <c r="A38" s="13" t="s">
        <v>24</v>
      </c>
      <c r="B38" s="14">
        <v>598</v>
      </c>
    </row>
    <row r="39" spans="1:6" x14ac:dyDescent="0.25">
      <c r="A39" s="15" t="s">
        <v>20</v>
      </c>
      <c r="B39" s="14">
        <v>10</v>
      </c>
    </row>
    <row r="40" spans="1:6" x14ac:dyDescent="0.25">
      <c r="A40" s="15" t="s">
        <v>19</v>
      </c>
      <c r="B40" s="14">
        <v>59.8</v>
      </c>
    </row>
    <row r="42" spans="1:6" x14ac:dyDescent="0.25">
      <c r="A42" s="16" t="s">
        <v>17</v>
      </c>
      <c r="B42" s="17" t="s">
        <v>18</v>
      </c>
      <c r="C42" s="17" t="s">
        <v>21</v>
      </c>
      <c r="D42" s="17" t="s">
        <v>22</v>
      </c>
    </row>
    <row r="43" spans="1:6" x14ac:dyDescent="0.25">
      <c r="A43" s="18" t="s">
        <v>27</v>
      </c>
      <c r="B43" s="19">
        <v>122</v>
      </c>
      <c r="C43" s="20">
        <v>0.20399999999999999</v>
      </c>
      <c r="D43" s="21">
        <v>2</v>
      </c>
    </row>
    <row r="44" spans="1:6" x14ac:dyDescent="0.25">
      <c r="A44" s="18" t="s">
        <v>30</v>
      </c>
      <c r="B44" s="19">
        <v>109</v>
      </c>
      <c r="C44" s="20">
        <v>0.18229999999999999</v>
      </c>
      <c r="D44" s="21">
        <v>2</v>
      </c>
    </row>
    <row r="45" spans="1:6" x14ac:dyDescent="0.25">
      <c r="A45" s="18" t="s">
        <v>31</v>
      </c>
      <c r="B45" s="19">
        <v>83</v>
      </c>
      <c r="C45" s="20">
        <v>0.13869999999999999</v>
      </c>
      <c r="D45" s="21">
        <v>1</v>
      </c>
    </row>
    <row r="46" spans="1:6" x14ac:dyDescent="0.25">
      <c r="A46" s="18" t="s">
        <v>26</v>
      </c>
      <c r="B46" s="19">
        <v>195</v>
      </c>
      <c r="C46" s="20">
        <v>0.32600000000000001</v>
      </c>
      <c r="D46" s="21">
        <v>4</v>
      </c>
    </row>
    <row r="47" spans="1:6" x14ac:dyDescent="0.25">
      <c r="A47" s="18" t="s">
        <v>32</v>
      </c>
      <c r="B47" s="19">
        <v>89</v>
      </c>
      <c r="C47" s="20">
        <v>0.14879999999999999</v>
      </c>
      <c r="D47" s="21">
        <v>1</v>
      </c>
    </row>
    <row r="50" spans="1:6" x14ac:dyDescent="0.25">
      <c r="A50" s="28" t="s">
        <v>15</v>
      </c>
      <c r="B50" s="1" t="s">
        <v>0</v>
      </c>
      <c r="C50" s="2"/>
      <c r="D50" s="2"/>
      <c r="E50" s="2"/>
      <c r="F50" s="2"/>
    </row>
    <row r="51" spans="1:6" x14ac:dyDescent="0.25">
      <c r="A51" s="28"/>
      <c r="B51" s="6" t="s">
        <v>8</v>
      </c>
      <c r="C51" s="7"/>
      <c r="D51" s="7"/>
      <c r="E51" s="7"/>
      <c r="F51" s="7"/>
    </row>
    <row r="53" spans="1:6" x14ac:dyDescent="0.25">
      <c r="A53" s="8" t="s">
        <v>16</v>
      </c>
      <c r="B53" s="27">
        <v>1542</v>
      </c>
      <c r="C53" s="10"/>
      <c r="D53" s="10"/>
      <c r="F53" s="11"/>
    </row>
    <row r="54" spans="1:6" x14ac:dyDescent="0.25">
      <c r="A54" s="8" t="s">
        <v>25</v>
      </c>
      <c r="B54" s="12">
        <v>0.26100000000000001</v>
      </c>
      <c r="C54" s="10"/>
      <c r="D54" s="10"/>
      <c r="F54" s="11"/>
    </row>
    <row r="55" spans="1:6" ht="30" x14ac:dyDescent="0.25">
      <c r="A55" s="13" t="s">
        <v>24</v>
      </c>
      <c r="B55" s="27">
        <v>1102</v>
      </c>
    </row>
    <row r="56" spans="1:6" x14ac:dyDescent="0.25">
      <c r="A56" s="15" t="s">
        <v>20</v>
      </c>
      <c r="B56" s="14">
        <v>10</v>
      </c>
    </row>
    <row r="57" spans="1:6" x14ac:dyDescent="0.25">
      <c r="A57" s="15" t="s">
        <v>19</v>
      </c>
      <c r="B57" s="14">
        <v>110.2</v>
      </c>
    </row>
    <row r="59" spans="1:6" x14ac:dyDescent="0.25">
      <c r="A59" s="16" t="s">
        <v>17</v>
      </c>
      <c r="B59" s="17" t="s">
        <v>18</v>
      </c>
      <c r="C59" s="17" t="s">
        <v>21</v>
      </c>
      <c r="D59" s="26" t="s">
        <v>23</v>
      </c>
    </row>
    <row r="60" spans="1:6" x14ac:dyDescent="0.25">
      <c r="A60" s="18" t="s">
        <v>27</v>
      </c>
      <c r="B60" s="19">
        <v>153</v>
      </c>
      <c r="C60" s="20">
        <v>0.13880000000000001</v>
      </c>
      <c r="D60" s="3">
        <v>1</v>
      </c>
    </row>
    <row r="61" spans="1:6" x14ac:dyDescent="0.25">
      <c r="A61" s="18" t="s">
        <v>30</v>
      </c>
      <c r="B61" s="19">
        <v>83</v>
      </c>
      <c r="C61" s="20">
        <v>7.5300000000000006E-2</v>
      </c>
      <c r="D61" s="3">
        <v>1</v>
      </c>
    </row>
    <row r="62" spans="1:6" x14ac:dyDescent="0.25">
      <c r="A62" s="18" t="s">
        <v>31</v>
      </c>
      <c r="B62" s="19">
        <v>215</v>
      </c>
      <c r="C62" s="20">
        <v>0.1951</v>
      </c>
      <c r="D62" s="3">
        <v>2</v>
      </c>
    </row>
    <row r="63" spans="1:6" x14ac:dyDescent="0.25">
      <c r="A63" s="18" t="s">
        <v>26</v>
      </c>
      <c r="B63" s="19">
        <v>357</v>
      </c>
      <c r="C63" s="20">
        <v>0.32390000000000002</v>
      </c>
      <c r="D63" s="3">
        <v>4</v>
      </c>
    </row>
    <row r="64" spans="1:6" x14ac:dyDescent="0.25">
      <c r="A64" s="18" t="s">
        <v>32</v>
      </c>
      <c r="B64" s="19">
        <v>160</v>
      </c>
      <c r="C64" s="20">
        <v>0.1452</v>
      </c>
      <c r="D64" s="3">
        <v>1</v>
      </c>
    </row>
    <row r="65" spans="1:6" x14ac:dyDescent="0.25">
      <c r="A65" s="18" t="s">
        <v>29</v>
      </c>
      <c r="B65" s="19">
        <v>134</v>
      </c>
      <c r="C65" s="20">
        <v>0.1216</v>
      </c>
      <c r="D65" s="4">
        <v>1</v>
      </c>
    </row>
    <row r="69" spans="1:6" x14ac:dyDescent="0.25">
      <c r="A69" s="28" t="s">
        <v>15</v>
      </c>
      <c r="B69" s="1" t="s">
        <v>0</v>
      </c>
      <c r="C69" s="2"/>
      <c r="D69" s="2"/>
    </row>
    <row r="70" spans="1:6" x14ac:dyDescent="0.25">
      <c r="A70" s="28"/>
      <c r="B70" s="6" t="s">
        <v>10</v>
      </c>
      <c r="C70" s="7"/>
      <c r="D70" s="7"/>
      <c r="E70" s="2"/>
      <c r="F70" s="2"/>
    </row>
    <row r="71" spans="1:6" x14ac:dyDescent="0.25">
      <c r="E71" s="7"/>
      <c r="F71" s="7"/>
    </row>
    <row r="72" spans="1:6" x14ac:dyDescent="0.25">
      <c r="A72" s="8" t="s">
        <v>16</v>
      </c>
      <c r="B72" s="27">
        <v>812</v>
      </c>
      <c r="C72" s="10"/>
      <c r="D72" s="10"/>
    </row>
    <row r="73" spans="1:6" x14ac:dyDescent="0.25">
      <c r="A73" s="8" t="s">
        <v>25</v>
      </c>
      <c r="B73" s="12">
        <v>0.27</v>
      </c>
      <c r="C73" s="10"/>
      <c r="D73" s="10"/>
      <c r="F73" s="11"/>
    </row>
    <row r="74" spans="1:6" ht="30" x14ac:dyDescent="0.25">
      <c r="A74" s="13" t="s">
        <v>24</v>
      </c>
      <c r="B74" s="27">
        <v>572</v>
      </c>
      <c r="F74" s="11"/>
    </row>
    <row r="75" spans="1:6" x14ac:dyDescent="0.25">
      <c r="A75" s="15" t="s">
        <v>20</v>
      </c>
      <c r="B75" s="14">
        <v>10</v>
      </c>
    </row>
    <row r="76" spans="1:6" x14ac:dyDescent="0.25">
      <c r="A76" s="15" t="s">
        <v>19</v>
      </c>
      <c r="B76" s="14">
        <v>57.2</v>
      </c>
    </row>
    <row r="78" spans="1:6" x14ac:dyDescent="0.25">
      <c r="A78" s="16" t="s">
        <v>17</v>
      </c>
      <c r="B78" s="17" t="s">
        <v>18</v>
      </c>
      <c r="C78" s="17" t="s">
        <v>21</v>
      </c>
      <c r="D78" s="26" t="s">
        <v>23</v>
      </c>
    </row>
    <row r="79" spans="1:6" x14ac:dyDescent="0.25">
      <c r="A79" s="18" t="s">
        <v>27</v>
      </c>
      <c r="B79" s="19">
        <v>94</v>
      </c>
      <c r="C79" s="20">
        <v>0.1643</v>
      </c>
      <c r="D79" s="3">
        <v>2</v>
      </c>
    </row>
    <row r="80" spans="1:6" x14ac:dyDescent="0.25">
      <c r="A80" s="18" t="s">
        <v>30</v>
      </c>
      <c r="B80" s="19">
        <v>96</v>
      </c>
      <c r="C80" s="20">
        <v>0.1678</v>
      </c>
      <c r="D80" s="3">
        <v>2</v>
      </c>
    </row>
    <row r="81" spans="1:6" x14ac:dyDescent="0.25">
      <c r="A81" s="18" t="s">
        <v>31</v>
      </c>
      <c r="B81" s="19">
        <v>163</v>
      </c>
      <c r="C81" s="20">
        <v>0.28489999999999999</v>
      </c>
      <c r="D81" s="3">
        <v>3</v>
      </c>
    </row>
    <row r="82" spans="1:6" x14ac:dyDescent="0.25">
      <c r="A82" s="18" t="s">
        <v>26</v>
      </c>
      <c r="B82" s="19">
        <v>130</v>
      </c>
      <c r="C82" s="20">
        <v>0.22720000000000001</v>
      </c>
      <c r="D82" s="3">
        <v>2</v>
      </c>
    </row>
    <row r="83" spans="1:6" x14ac:dyDescent="0.25">
      <c r="A83" s="18" t="s">
        <v>32</v>
      </c>
      <c r="B83" s="19">
        <v>89</v>
      </c>
      <c r="C83" s="20">
        <v>0.15559999999999999</v>
      </c>
      <c r="D83" s="3">
        <v>1</v>
      </c>
    </row>
    <row r="87" spans="1:6" x14ac:dyDescent="0.25">
      <c r="A87" s="28" t="s">
        <v>15</v>
      </c>
      <c r="B87" s="1" t="s">
        <v>0</v>
      </c>
      <c r="C87" s="2"/>
      <c r="D87" s="2"/>
    </row>
    <row r="88" spans="1:6" x14ac:dyDescent="0.25">
      <c r="A88" s="28"/>
      <c r="B88" s="6" t="s">
        <v>11</v>
      </c>
      <c r="C88" s="7"/>
      <c r="D88" s="7"/>
      <c r="E88" s="2"/>
      <c r="F88" s="2"/>
    </row>
    <row r="89" spans="1:6" x14ac:dyDescent="0.25">
      <c r="E89" s="7"/>
      <c r="F89" s="7"/>
    </row>
    <row r="90" spans="1:6" x14ac:dyDescent="0.25">
      <c r="A90" s="8" t="s">
        <v>16</v>
      </c>
      <c r="B90" s="27">
        <v>486</v>
      </c>
      <c r="C90" s="10"/>
      <c r="D90" s="10"/>
    </row>
    <row r="91" spans="1:6" x14ac:dyDescent="0.25">
      <c r="A91" s="8" t="s">
        <v>25</v>
      </c>
      <c r="B91" s="12">
        <v>0.22600000000000001</v>
      </c>
      <c r="C91" s="10"/>
      <c r="D91" s="10"/>
      <c r="F91" s="11"/>
    </row>
    <row r="92" spans="1:6" ht="30" x14ac:dyDescent="0.25">
      <c r="A92" s="13" t="s">
        <v>24</v>
      </c>
      <c r="B92" s="27">
        <v>376</v>
      </c>
      <c r="F92" s="11"/>
    </row>
    <row r="93" spans="1:6" x14ac:dyDescent="0.25">
      <c r="A93" s="15" t="s">
        <v>20</v>
      </c>
      <c r="B93" s="14">
        <v>10</v>
      </c>
    </row>
    <row r="94" spans="1:6" x14ac:dyDescent="0.25">
      <c r="A94" s="15" t="s">
        <v>19</v>
      </c>
      <c r="B94" s="14">
        <v>37.6</v>
      </c>
    </row>
    <row r="96" spans="1:6" x14ac:dyDescent="0.25">
      <c r="A96" s="16" t="s">
        <v>17</v>
      </c>
      <c r="B96" s="17" t="s">
        <v>18</v>
      </c>
      <c r="C96" s="17" t="s">
        <v>21</v>
      </c>
      <c r="D96" s="17" t="s">
        <v>22</v>
      </c>
    </row>
    <row r="97" spans="1:6" x14ac:dyDescent="0.25">
      <c r="A97" s="18" t="s">
        <v>27</v>
      </c>
      <c r="B97" s="19">
        <v>99</v>
      </c>
      <c r="C97" s="20">
        <v>0.26329999999999998</v>
      </c>
      <c r="D97" s="21">
        <v>3</v>
      </c>
    </row>
    <row r="98" spans="1:6" x14ac:dyDescent="0.25">
      <c r="A98" s="18" t="s">
        <v>30</v>
      </c>
      <c r="B98" s="19">
        <v>30</v>
      </c>
      <c r="C98" s="20">
        <v>7.9799999999999996E-2</v>
      </c>
      <c r="D98" s="21">
        <v>0</v>
      </c>
    </row>
    <row r="99" spans="1:6" x14ac:dyDescent="0.25">
      <c r="A99" s="18" t="s">
        <v>31</v>
      </c>
      <c r="B99" s="19">
        <v>90</v>
      </c>
      <c r="C99" s="20">
        <v>0.2394</v>
      </c>
      <c r="D99" s="21">
        <v>3</v>
      </c>
    </row>
    <row r="100" spans="1:6" x14ac:dyDescent="0.25">
      <c r="A100" s="18" t="s">
        <v>26</v>
      </c>
      <c r="B100" s="19">
        <v>97</v>
      </c>
      <c r="C100" s="20">
        <v>0.25800000000000001</v>
      </c>
      <c r="D100" s="21">
        <v>3</v>
      </c>
    </row>
    <row r="101" spans="1:6" x14ac:dyDescent="0.25">
      <c r="A101" s="18" t="s">
        <v>32</v>
      </c>
      <c r="B101" s="19">
        <v>60</v>
      </c>
      <c r="C101" s="20">
        <v>0.15959999999999999</v>
      </c>
      <c r="D101" s="21">
        <v>1</v>
      </c>
    </row>
    <row r="104" spans="1:6" x14ac:dyDescent="0.25">
      <c r="A104" s="28" t="s">
        <v>15</v>
      </c>
      <c r="B104" s="1" t="s">
        <v>0</v>
      </c>
      <c r="C104" s="2"/>
      <c r="D104" s="2"/>
    </row>
    <row r="105" spans="1:6" x14ac:dyDescent="0.25">
      <c r="A105" s="28"/>
      <c r="B105" s="6" t="s">
        <v>5</v>
      </c>
      <c r="C105" s="7"/>
      <c r="D105" s="7"/>
      <c r="E105" s="2"/>
      <c r="F105" s="2"/>
    </row>
    <row r="106" spans="1:6" x14ac:dyDescent="0.25">
      <c r="E106" s="7"/>
      <c r="F106" s="7"/>
    </row>
    <row r="107" spans="1:6" x14ac:dyDescent="0.25">
      <c r="A107" s="8" t="s">
        <v>16</v>
      </c>
      <c r="B107" s="9">
        <v>463</v>
      </c>
      <c r="C107" s="10"/>
      <c r="D107" s="10"/>
    </row>
    <row r="108" spans="1:6" x14ac:dyDescent="0.25">
      <c r="A108" s="8" t="s">
        <v>25</v>
      </c>
      <c r="B108" s="12">
        <v>0.28699999999999998</v>
      </c>
      <c r="C108" s="10"/>
      <c r="D108" s="10"/>
      <c r="F108" s="11"/>
    </row>
    <row r="109" spans="1:6" ht="30" x14ac:dyDescent="0.25">
      <c r="A109" s="13" t="s">
        <v>24</v>
      </c>
      <c r="B109" s="14">
        <v>322</v>
      </c>
      <c r="F109" s="11"/>
    </row>
    <row r="110" spans="1:6" x14ac:dyDescent="0.25">
      <c r="A110" s="15" t="s">
        <v>20</v>
      </c>
      <c r="B110" s="14">
        <v>10</v>
      </c>
    </row>
    <row r="111" spans="1:6" x14ac:dyDescent="0.25">
      <c r="A111" s="15" t="s">
        <v>19</v>
      </c>
      <c r="B111" s="14">
        <v>32.200000000000003</v>
      </c>
    </row>
    <row r="113" spans="1:6" x14ac:dyDescent="0.25">
      <c r="A113" s="16" t="s">
        <v>17</v>
      </c>
      <c r="B113" s="17" t="s">
        <v>18</v>
      </c>
      <c r="C113" s="17" t="s">
        <v>21</v>
      </c>
      <c r="D113" s="17" t="s">
        <v>22</v>
      </c>
    </row>
    <row r="114" spans="1:6" x14ac:dyDescent="0.25">
      <c r="A114" s="18" t="s">
        <v>27</v>
      </c>
      <c r="B114" s="19">
        <v>81</v>
      </c>
      <c r="C114" s="20">
        <v>0.2515</v>
      </c>
      <c r="D114" s="21">
        <v>2</v>
      </c>
    </row>
    <row r="115" spans="1:6" x14ac:dyDescent="0.25">
      <c r="A115" s="18" t="s">
        <v>30</v>
      </c>
      <c r="B115" s="19">
        <v>58</v>
      </c>
      <c r="C115" s="20">
        <v>0.18010000000000001</v>
      </c>
      <c r="D115" s="21">
        <v>2</v>
      </c>
    </row>
    <row r="116" spans="1:6" x14ac:dyDescent="0.25">
      <c r="A116" s="18" t="s">
        <v>26</v>
      </c>
      <c r="B116" s="19">
        <v>102</v>
      </c>
      <c r="C116" s="20">
        <v>0.31669999999999998</v>
      </c>
      <c r="D116" s="21">
        <v>3</v>
      </c>
    </row>
    <row r="117" spans="1:6" x14ac:dyDescent="0.25">
      <c r="A117" s="18" t="s">
        <v>32</v>
      </c>
      <c r="B117" s="19">
        <v>81</v>
      </c>
      <c r="C117" s="20">
        <v>0.2515</v>
      </c>
      <c r="D117" s="21">
        <v>3</v>
      </c>
    </row>
    <row r="120" spans="1:6" x14ac:dyDescent="0.25">
      <c r="A120" s="28" t="s">
        <v>15</v>
      </c>
      <c r="B120" s="1" t="s">
        <v>0</v>
      </c>
      <c r="C120" s="2"/>
      <c r="D120" s="2"/>
    </row>
    <row r="121" spans="1:6" x14ac:dyDescent="0.25">
      <c r="A121" s="28"/>
      <c r="B121" s="6" t="s">
        <v>3</v>
      </c>
      <c r="C121" s="7"/>
      <c r="D121" s="7"/>
      <c r="E121" s="2"/>
      <c r="F121" s="2"/>
    </row>
    <row r="122" spans="1:6" x14ac:dyDescent="0.25">
      <c r="E122" s="7"/>
      <c r="F122" s="7"/>
    </row>
    <row r="123" spans="1:6" x14ac:dyDescent="0.25">
      <c r="A123" s="8" t="s">
        <v>16</v>
      </c>
      <c r="B123" s="27">
        <v>1054</v>
      </c>
      <c r="C123" s="10"/>
      <c r="D123" s="10"/>
    </row>
    <row r="124" spans="1:6" x14ac:dyDescent="0.25">
      <c r="A124" s="8" t="s">
        <v>25</v>
      </c>
      <c r="B124" s="12">
        <v>0.3</v>
      </c>
      <c r="C124" s="29"/>
      <c r="D124" s="10"/>
      <c r="F124" s="11"/>
    </row>
    <row r="125" spans="1:6" ht="30" x14ac:dyDescent="0.25">
      <c r="A125" s="13" t="s">
        <v>24</v>
      </c>
      <c r="B125" s="27">
        <v>718</v>
      </c>
      <c r="F125" s="11"/>
    </row>
    <row r="126" spans="1:6" x14ac:dyDescent="0.25">
      <c r="A126" s="15" t="s">
        <v>20</v>
      </c>
      <c r="B126" s="14">
        <v>10</v>
      </c>
    </row>
    <row r="127" spans="1:6" x14ac:dyDescent="0.25">
      <c r="A127" s="15" t="s">
        <v>19</v>
      </c>
      <c r="B127" s="14">
        <v>71.8</v>
      </c>
    </row>
    <row r="129" spans="1:6" x14ac:dyDescent="0.25">
      <c r="A129" s="16" t="s">
        <v>17</v>
      </c>
      <c r="B129" s="17" t="s">
        <v>18</v>
      </c>
      <c r="C129" s="17" t="s">
        <v>21</v>
      </c>
      <c r="D129" s="26" t="s">
        <v>23</v>
      </c>
    </row>
    <row r="130" spans="1:6" x14ac:dyDescent="0.25">
      <c r="A130" s="18" t="s">
        <v>27</v>
      </c>
      <c r="B130" s="19">
        <v>132</v>
      </c>
      <c r="C130" s="20">
        <v>0.18379999999999999</v>
      </c>
      <c r="D130" s="3">
        <v>2</v>
      </c>
    </row>
    <row r="131" spans="1:6" x14ac:dyDescent="0.25">
      <c r="A131" s="18" t="s">
        <v>30</v>
      </c>
      <c r="B131" s="19">
        <v>53</v>
      </c>
      <c r="C131" s="20">
        <v>7.3800000000000004E-2</v>
      </c>
      <c r="D131" s="3">
        <v>1</v>
      </c>
    </row>
    <row r="132" spans="1:6" x14ac:dyDescent="0.25">
      <c r="A132" s="18" t="s">
        <v>31</v>
      </c>
      <c r="B132" s="19">
        <v>121</v>
      </c>
      <c r="C132" s="20">
        <v>0.16850000000000001</v>
      </c>
      <c r="D132" s="3">
        <v>2</v>
      </c>
    </row>
    <row r="133" spans="1:6" x14ac:dyDescent="0.25">
      <c r="A133" s="18" t="s">
        <v>26</v>
      </c>
      <c r="B133" s="19">
        <v>208</v>
      </c>
      <c r="C133" s="20">
        <v>0.28970000000000001</v>
      </c>
      <c r="D133" s="3">
        <v>3</v>
      </c>
    </row>
    <row r="134" spans="1:6" x14ac:dyDescent="0.25">
      <c r="A134" s="18" t="s">
        <v>32</v>
      </c>
      <c r="B134" s="19">
        <v>105</v>
      </c>
      <c r="C134" s="20">
        <v>0.1462</v>
      </c>
      <c r="D134" s="3">
        <v>1</v>
      </c>
    </row>
    <row r="135" spans="1:6" x14ac:dyDescent="0.25">
      <c r="A135" s="18" t="s">
        <v>29</v>
      </c>
      <c r="B135" s="19">
        <v>99</v>
      </c>
      <c r="C135" s="20">
        <v>0.13789999999999999</v>
      </c>
      <c r="D135" s="3">
        <v>1</v>
      </c>
    </row>
    <row r="138" spans="1:6" x14ac:dyDescent="0.25">
      <c r="A138" s="28" t="s">
        <v>15</v>
      </c>
      <c r="B138" s="1" t="s">
        <v>0</v>
      </c>
      <c r="C138" s="2"/>
      <c r="D138" s="2"/>
    </row>
    <row r="139" spans="1:6" x14ac:dyDescent="0.25">
      <c r="A139" s="28"/>
      <c r="B139" s="6" t="s">
        <v>9</v>
      </c>
      <c r="C139" s="7"/>
      <c r="D139" s="7"/>
      <c r="E139" s="2"/>
      <c r="F139" s="2"/>
    </row>
    <row r="140" spans="1:6" x14ac:dyDescent="0.25">
      <c r="E140" s="7"/>
      <c r="F140" s="7"/>
    </row>
    <row r="141" spans="1:6" x14ac:dyDescent="0.25">
      <c r="A141" s="8" t="s">
        <v>16</v>
      </c>
      <c r="B141" s="27">
        <v>811</v>
      </c>
      <c r="C141" s="10"/>
      <c r="D141" s="10"/>
    </row>
    <row r="142" spans="1:6" x14ac:dyDescent="0.25">
      <c r="A142" s="8" t="s">
        <v>25</v>
      </c>
      <c r="B142" s="12">
        <v>0.254</v>
      </c>
      <c r="C142" s="10"/>
      <c r="D142" s="10"/>
      <c r="F142" s="11"/>
    </row>
    <row r="143" spans="1:6" ht="30" x14ac:dyDescent="0.25">
      <c r="A143" s="13" t="s">
        <v>24</v>
      </c>
      <c r="B143" s="27">
        <v>596</v>
      </c>
      <c r="F143" s="11"/>
    </row>
    <row r="144" spans="1:6" x14ac:dyDescent="0.25">
      <c r="A144" s="15" t="s">
        <v>20</v>
      </c>
      <c r="B144" s="14">
        <v>10</v>
      </c>
    </row>
    <row r="145" spans="1:6" x14ac:dyDescent="0.25">
      <c r="A145" s="15" t="s">
        <v>19</v>
      </c>
      <c r="B145" s="14">
        <v>59.6</v>
      </c>
    </row>
    <row r="147" spans="1:6" x14ac:dyDescent="0.25">
      <c r="A147" s="16" t="s">
        <v>17</v>
      </c>
      <c r="B147" s="17" t="s">
        <v>18</v>
      </c>
      <c r="C147" s="17" t="s">
        <v>21</v>
      </c>
      <c r="D147" s="26" t="s">
        <v>23</v>
      </c>
    </row>
    <row r="148" spans="1:6" x14ac:dyDescent="0.25">
      <c r="A148" s="18" t="s">
        <v>27</v>
      </c>
      <c r="B148" s="19">
        <v>117</v>
      </c>
      <c r="C148" s="20">
        <v>0.1966</v>
      </c>
      <c r="D148" s="3">
        <v>2</v>
      </c>
    </row>
    <row r="149" spans="1:6" x14ac:dyDescent="0.25">
      <c r="A149" s="18" t="s">
        <v>30</v>
      </c>
      <c r="B149" s="19">
        <v>40</v>
      </c>
      <c r="C149" s="20">
        <v>6.7199999999999996E-2</v>
      </c>
      <c r="D149" s="3">
        <v>0</v>
      </c>
    </row>
    <row r="150" spans="1:6" x14ac:dyDescent="0.25">
      <c r="A150" s="18" t="s">
        <v>31</v>
      </c>
      <c r="B150" s="19">
        <v>117</v>
      </c>
      <c r="C150" s="20">
        <v>0.1966</v>
      </c>
      <c r="D150" s="3">
        <v>2</v>
      </c>
    </row>
    <row r="151" spans="1:6" x14ac:dyDescent="0.25">
      <c r="A151" s="18" t="s">
        <v>26</v>
      </c>
      <c r="B151" s="19">
        <v>144</v>
      </c>
      <c r="C151" s="20">
        <v>0.24399999999999999</v>
      </c>
      <c r="D151" s="3">
        <v>3</v>
      </c>
    </row>
    <row r="152" spans="1:6" x14ac:dyDescent="0.25">
      <c r="A152" s="18" t="s">
        <v>32</v>
      </c>
      <c r="B152" s="19">
        <v>101</v>
      </c>
      <c r="C152" s="20">
        <v>0.1681</v>
      </c>
      <c r="D152" s="3">
        <v>2</v>
      </c>
    </row>
    <row r="153" spans="1:6" x14ac:dyDescent="0.25">
      <c r="A153" s="18" t="s">
        <v>29</v>
      </c>
      <c r="B153" s="19">
        <v>59</v>
      </c>
      <c r="C153" s="20">
        <v>9.9199999999999997E-2</v>
      </c>
      <c r="D153" s="3">
        <v>1</v>
      </c>
    </row>
    <row r="154" spans="1:6" x14ac:dyDescent="0.25">
      <c r="A154" s="18" t="s">
        <v>34</v>
      </c>
      <c r="B154" s="19">
        <v>18</v>
      </c>
      <c r="C154" s="20">
        <v>3.0200000000000001E-2</v>
      </c>
      <c r="D154" s="4">
        <v>0</v>
      </c>
    </row>
    <row r="157" spans="1:6" x14ac:dyDescent="0.25">
      <c r="A157" s="28" t="s">
        <v>15</v>
      </c>
      <c r="B157" s="1" t="s">
        <v>0</v>
      </c>
      <c r="C157" s="2"/>
      <c r="D157" s="2"/>
    </row>
    <row r="158" spans="1:6" x14ac:dyDescent="0.25">
      <c r="A158" s="28"/>
      <c r="B158" s="6" t="s">
        <v>4</v>
      </c>
      <c r="C158" s="7"/>
      <c r="D158" s="7"/>
      <c r="E158" s="2"/>
      <c r="F158" s="2"/>
    </row>
    <row r="159" spans="1:6" x14ac:dyDescent="0.25">
      <c r="E159" s="7"/>
      <c r="F159" s="7"/>
    </row>
    <row r="160" spans="1:6" x14ac:dyDescent="0.25">
      <c r="A160" s="8" t="s">
        <v>16</v>
      </c>
      <c r="B160" s="27">
        <v>479</v>
      </c>
      <c r="C160" s="10"/>
      <c r="D160" s="10"/>
    </row>
    <row r="161" spans="1:6" x14ac:dyDescent="0.25">
      <c r="A161" s="8" t="s">
        <v>25</v>
      </c>
      <c r="B161" s="12">
        <v>0.25</v>
      </c>
      <c r="C161" s="10"/>
      <c r="D161" s="10"/>
      <c r="F161" s="11"/>
    </row>
    <row r="162" spans="1:6" ht="30" x14ac:dyDescent="0.25">
      <c r="A162" s="13" t="s">
        <v>24</v>
      </c>
      <c r="B162" s="27">
        <v>347</v>
      </c>
      <c r="F162" s="11"/>
    </row>
    <row r="163" spans="1:6" x14ac:dyDescent="0.25">
      <c r="A163" s="15" t="s">
        <v>20</v>
      </c>
      <c r="B163" s="14">
        <v>10</v>
      </c>
    </row>
    <row r="164" spans="1:6" x14ac:dyDescent="0.25">
      <c r="A164" s="15" t="s">
        <v>19</v>
      </c>
      <c r="B164" s="14">
        <v>59.6</v>
      </c>
    </row>
    <row r="166" spans="1:6" x14ac:dyDescent="0.25">
      <c r="A166" s="16" t="s">
        <v>17</v>
      </c>
      <c r="B166" s="17" t="s">
        <v>18</v>
      </c>
      <c r="C166" s="17" t="s">
        <v>21</v>
      </c>
      <c r="D166" s="26" t="s">
        <v>23</v>
      </c>
    </row>
    <row r="167" spans="1:6" x14ac:dyDescent="0.25">
      <c r="A167" s="18" t="s">
        <v>27</v>
      </c>
      <c r="B167" s="19">
        <v>127</v>
      </c>
      <c r="C167" s="20">
        <v>0.36599999999999999</v>
      </c>
      <c r="D167" s="3">
        <v>4</v>
      </c>
    </row>
    <row r="168" spans="1:6" x14ac:dyDescent="0.25">
      <c r="A168" s="18" t="s">
        <v>30</v>
      </c>
      <c r="B168" s="19">
        <v>42</v>
      </c>
      <c r="C168" s="20">
        <v>0.121</v>
      </c>
      <c r="D168" s="3">
        <v>1</v>
      </c>
    </row>
    <row r="169" spans="1:6" x14ac:dyDescent="0.25">
      <c r="A169" s="18" t="s">
        <v>31</v>
      </c>
      <c r="B169" s="19">
        <v>88</v>
      </c>
      <c r="C169" s="20">
        <v>0.25359999999999999</v>
      </c>
      <c r="D169" s="3">
        <v>2</v>
      </c>
    </row>
    <row r="170" spans="1:6" x14ac:dyDescent="0.25">
      <c r="A170" s="18" t="s">
        <v>26</v>
      </c>
      <c r="B170" s="19">
        <v>90</v>
      </c>
      <c r="C170" s="20">
        <v>0.25940000000000002</v>
      </c>
      <c r="D170" s="3">
        <v>3</v>
      </c>
    </row>
    <row r="172" spans="1:6" x14ac:dyDescent="0.25">
      <c r="A172" s="28" t="s">
        <v>15</v>
      </c>
      <c r="B172" s="1" t="s">
        <v>0</v>
      </c>
      <c r="C172" s="2"/>
      <c r="D172" s="2"/>
    </row>
    <row r="173" spans="1:6" x14ac:dyDescent="0.25">
      <c r="A173" s="28"/>
      <c r="B173" s="6" t="s">
        <v>7</v>
      </c>
      <c r="C173" s="7"/>
      <c r="D173" s="7"/>
      <c r="E173" s="2"/>
      <c r="F173" s="2"/>
    </row>
    <row r="174" spans="1:6" x14ac:dyDescent="0.25">
      <c r="E174" s="7"/>
      <c r="F174" s="7"/>
    </row>
    <row r="175" spans="1:6" x14ac:dyDescent="0.25">
      <c r="A175" s="8" t="s">
        <v>16</v>
      </c>
      <c r="B175" s="27">
        <v>358</v>
      </c>
      <c r="C175" s="30"/>
      <c r="D175" s="10"/>
    </row>
    <row r="176" spans="1:6" x14ac:dyDescent="0.25">
      <c r="A176" s="8" t="s">
        <v>25</v>
      </c>
      <c r="B176" s="12">
        <v>0.21</v>
      </c>
      <c r="C176" s="10"/>
      <c r="D176" s="10"/>
      <c r="F176" s="11"/>
    </row>
    <row r="177" spans="1:6" ht="30" x14ac:dyDescent="0.25">
      <c r="A177" s="13" t="s">
        <v>24</v>
      </c>
      <c r="B177" s="27">
        <v>283</v>
      </c>
      <c r="C177" s="31"/>
      <c r="F177" s="11"/>
    </row>
    <row r="178" spans="1:6" x14ac:dyDescent="0.25">
      <c r="A178" s="15" t="s">
        <v>20</v>
      </c>
      <c r="B178" s="14">
        <v>10</v>
      </c>
    </row>
    <row r="179" spans="1:6" x14ac:dyDescent="0.25">
      <c r="A179" s="15" t="s">
        <v>19</v>
      </c>
      <c r="B179" s="14">
        <v>28.3</v>
      </c>
    </row>
    <row r="181" spans="1:6" x14ac:dyDescent="0.25">
      <c r="A181" s="16" t="s">
        <v>17</v>
      </c>
      <c r="B181" s="17" t="s">
        <v>18</v>
      </c>
      <c r="C181" s="17" t="s">
        <v>21</v>
      </c>
      <c r="D181" s="26" t="s">
        <v>23</v>
      </c>
    </row>
    <row r="182" spans="1:6" x14ac:dyDescent="0.25">
      <c r="A182" s="18" t="s">
        <v>27</v>
      </c>
      <c r="B182" s="19">
        <v>75</v>
      </c>
      <c r="C182" s="20">
        <v>0.27879999999999999</v>
      </c>
      <c r="D182" s="3">
        <v>3</v>
      </c>
    </row>
    <row r="183" spans="1:6" x14ac:dyDescent="0.25">
      <c r="A183" s="18" t="s">
        <v>30</v>
      </c>
      <c r="B183" s="19">
        <v>47</v>
      </c>
      <c r="C183" s="20">
        <v>0.17469999999999999</v>
      </c>
      <c r="D183" s="3">
        <v>2</v>
      </c>
    </row>
    <row r="184" spans="1:6" x14ac:dyDescent="0.25">
      <c r="A184" s="18" t="s">
        <v>32</v>
      </c>
      <c r="B184" s="19">
        <v>60</v>
      </c>
      <c r="C184" s="20">
        <v>0.223</v>
      </c>
      <c r="D184" s="3">
        <v>2</v>
      </c>
    </row>
    <row r="185" spans="1:6" x14ac:dyDescent="0.25">
      <c r="A185" s="18" t="s">
        <v>26</v>
      </c>
      <c r="B185" s="19">
        <v>87</v>
      </c>
      <c r="C185" s="20">
        <v>0.32340000000000002</v>
      </c>
      <c r="D185" s="3">
        <v>3</v>
      </c>
    </row>
    <row r="189" spans="1:6" x14ac:dyDescent="0.25">
      <c r="A189" s="28" t="s">
        <v>15</v>
      </c>
      <c r="B189" s="1" t="s">
        <v>0</v>
      </c>
      <c r="C189" s="2"/>
      <c r="D189" s="2"/>
    </row>
    <row r="190" spans="1:6" x14ac:dyDescent="0.25">
      <c r="A190" s="28"/>
      <c r="B190" s="6" t="s">
        <v>13</v>
      </c>
      <c r="C190" s="7"/>
      <c r="D190" s="7"/>
      <c r="E190" s="2"/>
      <c r="F190" s="2"/>
    </row>
    <row r="191" spans="1:6" x14ac:dyDescent="0.25">
      <c r="E191" s="7"/>
      <c r="F191" s="7"/>
    </row>
    <row r="192" spans="1:6" x14ac:dyDescent="0.25">
      <c r="A192" s="8" t="s">
        <v>16</v>
      </c>
      <c r="B192" s="27">
        <v>123</v>
      </c>
      <c r="C192" s="10"/>
      <c r="D192" s="10"/>
    </row>
    <row r="193" spans="1:6" x14ac:dyDescent="0.25">
      <c r="A193" s="8" t="s">
        <v>25</v>
      </c>
      <c r="B193" s="12">
        <v>0.25</v>
      </c>
      <c r="C193" s="10"/>
      <c r="D193" s="10"/>
      <c r="F193" s="11"/>
    </row>
    <row r="194" spans="1:6" ht="30" x14ac:dyDescent="0.25">
      <c r="A194" s="13" t="s">
        <v>24</v>
      </c>
      <c r="B194" s="27">
        <v>95</v>
      </c>
      <c r="F194" s="11"/>
    </row>
    <row r="195" spans="1:6" x14ac:dyDescent="0.25">
      <c r="A195" s="15" t="s">
        <v>20</v>
      </c>
      <c r="B195" s="14">
        <v>6</v>
      </c>
    </row>
    <row r="196" spans="1:6" x14ac:dyDescent="0.25">
      <c r="A196" s="15" t="s">
        <v>19</v>
      </c>
      <c r="B196" s="14">
        <v>15.83</v>
      </c>
    </row>
    <row r="198" spans="1:6" x14ac:dyDescent="0.25">
      <c r="A198" s="16" t="s">
        <v>17</v>
      </c>
      <c r="B198" s="17" t="s">
        <v>18</v>
      </c>
      <c r="C198" s="17" t="s">
        <v>21</v>
      </c>
      <c r="D198" s="17" t="s">
        <v>22</v>
      </c>
    </row>
    <row r="199" spans="1:6" x14ac:dyDescent="0.25">
      <c r="A199" s="18" t="s">
        <v>27</v>
      </c>
      <c r="B199" s="19">
        <v>36</v>
      </c>
      <c r="C199" s="20">
        <v>0.37890000000000001</v>
      </c>
      <c r="D199" s="21">
        <v>3</v>
      </c>
    </row>
    <row r="200" spans="1:6" x14ac:dyDescent="0.25">
      <c r="A200" s="18" t="s">
        <v>32</v>
      </c>
      <c r="B200" s="19">
        <v>21</v>
      </c>
      <c r="C200" s="20">
        <v>0.221</v>
      </c>
      <c r="D200" s="21">
        <v>1</v>
      </c>
    </row>
    <row r="201" spans="1:6" x14ac:dyDescent="0.25">
      <c r="A201" s="18" t="s">
        <v>31</v>
      </c>
      <c r="B201" s="19">
        <v>11</v>
      </c>
      <c r="C201" s="20">
        <v>0.1158</v>
      </c>
      <c r="D201" s="21">
        <v>0</v>
      </c>
    </row>
    <row r="202" spans="1:6" x14ac:dyDescent="0.25">
      <c r="A202" s="18" t="s">
        <v>35</v>
      </c>
      <c r="B202" s="19">
        <v>27</v>
      </c>
      <c r="C202" s="20">
        <v>0.28420000000000001</v>
      </c>
      <c r="D202" s="21">
        <v>2</v>
      </c>
    </row>
    <row r="205" spans="1:6" x14ac:dyDescent="0.25">
      <c r="A205" s="28" t="s">
        <v>15</v>
      </c>
      <c r="B205" s="1" t="s">
        <v>0</v>
      </c>
      <c r="C205" s="2"/>
      <c r="D205" s="2"/>
    </row>
    <row r="206" spans="1:6" x14ac:dyDescent="0.25">
      <c r="A206" s="28"/>
      <c r="B206" s="6" t="s">
        <v>1</v>
      </c>
      <c r="C206" s="7"/>
      <c r="D206" s="7"/>
    </row>
    <row r="208" spans="1:6" x14ac:dyDescent="0.25">
      <c r="A208" s="8" t="s">
        <v>16</v>
      </c>
      <c r="B208" s="9">
        <v>865</v>
      </c>
      <c r="C208" s="10"/>
      <c r="D208" s="10"/>
    </row>
    <row r="209" spans="1:4" x14ac:dyDescent="0.25">
      <c r="A209" s="8" t="s">
        <v>25</v>
      </c>
      <c r="B209" s="12">
        <v>0.3</v>
      </c>
      <c r="C209" s="10"/>
      <c r="D209" s="10"/>
    </row>
    <row r="210" spans="1:4" ht="30" x14ac:dyDescent="0.25">
      <c r="A210" s="13" t="s">
        <v>24</v>
      </c>
      <c r="B210" s="14">
        <v>581</v>
      </c>
    </row>
    <row r="211" spans="1:4" x14ac:dyDescent="0.25">
      <c r="A211" s="15" t="s">
        <v>20</v>
      </c>
      <c r="B211" s="14">
        <v>10</v>
      </c>
    </row>
    <row r="212" spans="1:4" x14ac:dyDescent="0.25">
      <c r="A212" s="15" t="s">
        <v>19</v>
      </c>
      <c r="B212" s="14">
        <v>59.8</v>
      </c>
    </row>
    <row r="214" spans="1:4" x14ac:dyDescent="0.25">
      <c r="A214" s="16" t="s">
        <v>17</v>
      </c>
      <c r="B214" s="17" t="s">
        <v>18</v>
      </c>
      <c r="C214" s="17" t="s">
        <v>21</v>
      </c>
      <c r="D214" s="17" t="s">
        <v>22</v>
      </c>
    </row>
    <row r="215" spans="1:4" x14ac:dyDescent="0.25">
      <c r="A215" s="18" t="s">
        <v>27</v>
      </c>
      <c r="B215" s="19">
        <v>88</v>
      </c>
      <c r="C215" s="20">
        <v>0.1515</v>
      </c>
      <c r="D215" s="21">
        <v>1</v>
      </c>
    </row>
    <row r="216" spans="1:4" x14ac:dyDescent="0.25">
      <c r="A216" s="18" t="s">
        <v>30</v>
      </c>
      <c r="B216" s="19">
        <v>106</v>
      </c>
      <c r="C216" s="20">
        <v>0.18240000000000001</v>
      </c>
      <c r="D216" s="21">
        <v>2</v>
      </c>
    </row>
    <row r="217" spans="1:4" x14ac:dyDescent="0.25">
      <c r="A217" s="18" t="s">
        <v>31</v>
      </c>
      <c r="B217" s="19">
        <v>107</v>
      </c>
      <c r="C217" s="20">
        <v>0.1842</v>
      </c>
      <c r="D217" s="21">
        <v>2</v>
      </c>
    </row>
    <row r="218" spans="1:4" x14ac:dyDescent="0.25">
      <c r="A218" s="18" t="s">
        <v>26</v>
      </c>
      <c r="B218" s="19">
        <v>160</v>
      </c>
      <c r="C218" s="20">
        <v>0.27539999999999998</v>
      </c>
      <c r="D218" s="21">
        <v>3</v>
      </c>
    </row>
    <row r="219" spans="1:4" x14ac:dyDescent="0.25">
      <c r="A219" s="18" t="s">
        <v>32</v>
      </c>
      <c r="B219" s="19">
        <v>90</v>
      </c>
      <c r="C219" s="20">
        <v>0.15490000000000001</v>
      </c>
      <c r="D219" s="21">
        <v>2</v>
      </c>
    </row>
    <row r="220" spans="1:4" x14ac:dyDescent="0.25">
      <c r="A220" s="18" t="s">
        <v>29</v>
      </c>
      <c r="B220" s="19">
        <v>30</v>
      </c>
      <c r="C220" s="20">
        <f>Tableau1414[[#This Row],[Nb de Voix]]/$B$7</f>
        <v>0.10135135135135136</v>
      </c>
      <c r="D220" s="21">
        <v>0</v>
      </c>
    </row>
    <row r="223" spans="1:4" x14ac:dyDescent="0.25">
      <c r="A223" s="28" t="s">
        <v>15</v>
      </c>
      <c r="B223" s="1" t="s">
        <v>0</v>
      </c>
      <c r="C223" s="2"/>
      <c r="D223" s="2"/>
    </row>
    <row r="224" spans="1:4" x14ac:dyDescent="0.25">
      <c r="A224" s="28"/>
      <c r="B224" s="6" t="s">
        <v>12</v>
      </c>
      <c r="C224" s="7"/>
      <c r="D224" s="7"/>
    </row>
    <row r="226" spans="1:4" x14ac:dyDescent="0.25">
      <c r="A226" s="8" t="s">
        <v>16</v>
      </c>
      <c r="B226" s="9">
        <v>658</v>
      </c>
      <c r="C226" s="10"/>
      <c r="D226" s="10"/>
    </row>
    <row r="227" spans="1:4" x14ac:dyDescent="0.25">
      <c r="A227" s="8" t="s">
        <v>25</v>
      </c>
      <c r="B227" s="12">
        <f>1-(B228/B226)</f>
        <v>0.28267477203647418</v>
      </c>
      <c r="C227" s="10"/>
      <c r="D227" s="10"/>
    </row>
    <row r="228" spans="1:4" ht="30" x14ac:dyDescent="0.25">
      <c r="A228" s="13" t="s">
        <v>24</v>
      </c>
      <c r="B228" s="14">
        <v>472</v>
      </c>
    </row>
    <row r="229" spans="1:4" x14ac:dyDescent="0.25">
      <c r="A229" s="15" t="s">
        <v>20</v>
      </c>
      <c r="B229" s="14">
        <v>10</v>
      </c>
    </row>
    <row r="230" spans="1:4" x14ac:dyDescent="0.25">
      <c r="A230" s="15" t="s">
        <v>19</v>
      </c>
      <c r="B230" s="14">
        <f>B228/B229</f>
        <v>47.2</v>
      </c>
    </row>
    <row r="232" spans="1:4" x14ac:dyDescent="0.25">
      <c r="A232" s="16" t="s">
        <v>17</v>
      </c>
      <c r="B232" s="17" t="s">
        <v>18</v>
      </c>
      <c r="C232" s="17" t="s">
        <v>21</v>
      </c>
      <c r="D232" s="26" t="s">
        <v>23</v>
      </c>
    </row>
    <row r="233" spans="1:4" x14ac:dyDescent="0.25">
      <c r="A233" s="18" t="s">
        <v>27</v>
      </c>
      <c r="B233" s="19">
        <v>90</v>
      </c>
      <c r="C233" s="20">
        <f>Tableau115[[#This Row],[Nb de Voix]]/$B$7</f>
        <v>0.30405405405405406</v>
      </c>
      <c r="D233" s="3">
        <v>2</v>
      </c>
    </row>
    <row r="234" spans="1:4" x14ac:dyDescent="0.25">
      <c r="A234" s="18" t="s">
        <v>30</v>
      </c>
      <c r="B234" s="19">
        <v>83</v>
      </c>
      <c r="C234" s="20">
        <f>Tableau115[[#This Row],[Nb de Voix]]/$B$7</f>
        <v>0.28040540540540543</v>
      </c>
      <c r="D234" s="3">
        <v>2</v>
      </c>
    </row>
    <row r="235" spans="1:4" x14ac:dyDescent="0.25">
      <c r="A235" s="18" t="s">
        <v>26</v>
      </c>
      <c r="B235" s="19">
        <v>131</v>
      </c>
      <c r="C235" s="20">
        <f>Tableau115[[#This Row],[Nb de Voix]]/$B$7</f>
        <v>0.44256756756756754</v>
      </c>
      <c r="D235" s="3">
        <v>3</v>
      </c>
    </row>
    <row r="236" spans="1:4" x14ac:dyDescent="0.25">
      <c r="A236" s="18" t="s">
        <v>32</v>
      </c>
      <c r="B236" s="19">
        <v>90</v>
      </c>
      <c r="C236" s="20">
        <f>Tableau115[[#This Row],[Nb de Voix]]/$B$7</f>
        <v>0.30405405405405406</v>
      </c>
      <c r="D236" s="3">
        <v>2</v>
      </c>
    </row>
    <row r="237" spans="1:4" x14ac:dyDescent="0.25">
      <c r="A237" s="18" t="s">
        <v>29</v>
      </c>
      <c r="B237" s="19">
        <v>78</v>
      </c>
      <c r="C237" s="20">
        <f>Tableau115[[#This Row],[Nb de Voix]]/$B$7</f>
        <v>0.26351351351351349</v>
      </c>
      <c r="D237" s="3">
        <v>1</v>
      </c>
    </row>
  </sheetData>
  <sheetProtection formatCells="0" formatColumns="0" formatRows="0" insertRows="0" insertHyperlinks="0" sort="0" autoFilter="0" pivotTables="0"/>
  <mergeCells count="14">
    <mergeCell ref="A223:A224"/>
    <mergeCell ref="A205:A206"/>
    <mergeCell ref="A172:A173"/>
    <mergeCell ref="A189:A190"/>
    <mergeCell ref="A87:A88"/>
    <mergeCell ref="A104:A105"/>
    <mergeCell ref="A120:A121"/>
    <mergeCell ref="A138:A139"/>
    <mergeCell ref="A157:A158"/>
    <mergeCell ref="A2:A3"/>
    <mergeCell ref="A18:A19"/>
    <mergeCell ref="A33:A34"/>
    <mergeCell ref="A50:A51"/>
    <mergeCell ref="A69:A70"/>
  </mergeCells>
  <dataValidations count="2">
    <dataValidation type="list" allowBlank="1" showInputMessage="1" showErrorMessage="1" sqref="B3 B19 B34 B51 B70 B88 B105 B121 B139 B158 B173 B190 B206 B224">
      <formula1>Direcctes</formula1>
    </dataValidation>
    <dataValidation type="list" allowBlank="1" showInputMessage="1" showErrorMessage="1" sqref="C206:D206 C190:D190 C173:D173 C158:D158 C139:D139 C121:D121 C105:D105 C88:D88 C70:D70 E71:F71 E89:F89 E106:F106 E122:F122 E140:F140 E159:F159 E174:F174 E191:F191 C51:F51 C34:F34 C19:F19 C3:F3 C224:D224">
      <formula1>INDIRECT($B$3)</formula1>
    </dataValidation>
  </dataValidations>
  <pageMargins left="0.7" right="0.7" top="0.75" bottom="0.75" header="0.3" footer="0.3"/>
  <pageSetup paperSize="9" scale="68" fitToHeight="0" orientation="landscape" verticalDpi="0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sortState ref="B4:B99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SOISSONS Nina (UT060)</dc:creator>
  <cp:lastModifiedBy>SUD-TAS Syndicat</cp:lastModifiedBy>
  <cp:lastPrinted>2018-12-07T08:44:06Z</cp:lastPrinted>
  <dcterms:created xsi:type="dcterms:W3CDTF">2018-04-04T12:30:01Z</dcterms:created>
  <dcterms:modified xsi:type="dcterms:W3CDTF">2018-12-21T15:22:24Z</dcterms:modified>
</cp:coreProperties>
</file>