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TPM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<sst xmlns="http://schemas.openxmlformats.org/spreadsheetml/2006/main" count="165" uniqueCount="145">
  <si>
    <t>SERVICES</t>
  </si>
  <si>
    <t>Inscrits</t>
  </si>
  <si>
    <t>Votants</t>
  </si>
  <si>
    <t>% participation</t>
  </si>
  <si>
    <t>bulletins blancs ou nuls</t>
  </si>
  <si>
    <t>Suffrages exprimés</t>
  </si>
  <si>
    <t>CFDT</t>
  </si>
  <si>
    <t>CFTC</t>
  </si>
  <si>
    <t>CGT</t>
  </si>
  <si>
    <t>FO</t>
  </si>
  <si>
    <t>CGC</t>
  </si>
  <si>
    <t>SUD TRAVAIL</t>
  </si>
  <si>
    <t>UNSA</t>
  </si>
  <si>
    <t>TOTAL AC</t>
  </si>
  <si>
    <t>DRTE ALSACE</t>
  </si>
  <si>
    <t>BAS-RHIN</t>
  </si>
  <si>
    <t>HAUT-RHIN</t>
  </si>
  <si>
    <t>TOTAL RÉGION</t>
  </si>
  <si>
    <t>DRTE AQUITAINE</t>
  </si>
  <si>
    <t>DORDOGNE</t>
  </si>
  <si>
    <t>GIRONDE</t>
  </si>
  <si>
    <t>LANDES</t>
  </si>
  <si>
    <t>LOT-ET-GARONNE</t>
  </si>
  <si>
    <t>PYRÉNÉES-ATLANTIQUES</t>
  </si>
  <si>
    <t>DRTE AUVERGNE</t>
  </si>
  <si>
    <t>ALLIER</t>
  </si>
  <si>
    <t>CANTAL</t>
  </si>
  <si>
    <t>HAUTE-LOIRE</t>
  </si>
  <si>
    <t>PUY-DE-DÔME</t>
  </si>
  <si>
    <t>DRTE BOURGOGNE</t>
  </si>
  <si>
    <t>CÔTE-D'OR</t>
  </si>
  <si>
    <t>NIÈVRE</t>
  </si>
  <si>
    <t>SAÔNE-ET-LOIRE</t>
  </si>
  <si>
    <t>YONNE</t>
  </si>
  <si>
    <t>DRTE BRETAGNE</t>
  </si>
  <si>
    <t>CÔTES-D'ARMOR</t>
  </si>
  <si>
    <t>FINISTÈRE</t>
  </si>
  <si>
    <t>ILLE-ET-VILAINE</t>
  </si>
  <si>
    <t>MORBIHAN</t>
  </si>
  <si>
    <t>DRTE CENTRE</t>
  </si>
  <si>
    <t>CHER</t>
  </si>
  <si>
    <t>EURE-ET-LOIRE</t>
  </si>
  <si>
    <t>INDRE</t>
  </si>
  <si>
    <t>INDRE-ET-LOIRE</t>
  </si>
  <si>
    <t>LOIR-ET-CHER</t>
  </si>
  <si>
    <t>LOIRET</t>
  </si>
  <si>
    <t>DRTE CHAMPAGNE-ARDENNE</t>
  </si>
  <si>
    <t>ARDENNES</t>
  </si>
  <si>
    <t>AUBE</t>
  </si>
  <si>
    <t>MARNE</t>
  </si>
  <si>
    <t>HAUTE-MARNE</t>
  </si>
  <si>
    <t>DRTE CORSE</t>
  </si>
  <si>
    <t>CORSE-DU-SUD</t>
  </si>
  <si>
    <t>HAUTE-CORSE</t>
  </si>
  <si>
    <t>DRTE FRANCHE-COMTÉ</t>
  </si>
  <si>
    <t>DOUBS</t>
  </si>
  <si>
    <t>JURA</t>
  </si>
  <si>
    <t>HAUTE-SAÔNE</t>
  </si>
  <si>
    <t>TERRITOIRE-DE-BELFORT</t>
  </si>
  <si>
    <t>DRTE ILE-DE-FRANCE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</si>
  <si>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</si>
  <si>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</si>
  <si>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</si>
  <si>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</si>
  <si>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</si>
  <si>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</si>
  <si>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</si>
  <si>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</si>
  <si>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DRTE LANGUEDOC-ROUSSILLON</t>
  </si>
  <si>
    <t>AUDE</t>
  </si>
  <si>
    <t>GARD</t>
  </si>
  <si>
    <t>LOZÈRE</t>
  </si>
  <si>
    <t>HÉRAULT</t>
  </si>
  <si>
    <t>PYRÉNÉES-ORIENTALES</t>
  </si>
  <si>
    <t>DRTE LIMOUSIN</t>
  </si>
  <si>
    <t>CORRÈZE</t>
  </si>
  <si>
    <t>CREUSE</t>
  </si>
  <si>
    <t>HAUTE-VIENNE</t>
  </si>
  <si>
    <t xml:space="preserve">DRTE LORRAINE </t>
  </si>
  <si>
    <t>MEURTHE-ET-MOSELLE</t>
  </si>
  <si>
    <t>MEUSE</t>
  </si>
  <si>
    <t>MOSELLE</t>
  </si>
  <si>
    <t>VOSGES</t>
  </si>
  <si>
    <t>DRTE MIDI-PYRÉNÉES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</si>
  <si>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</si>
  <si>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</si>
  <si>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</si>
  <si>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</si>
  <si>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</si>
  <si>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</si>
  <si>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</si>
  <si>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</si>
  <si>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DRTE BASSE-NORMANDIE</t>
  </si>
  <si>
    <t>CALVADOS</t>
  </si>
  <si>
    <t>MANCHE</t>
  </si>
  <si>
    <t>ORNE</t>
  </si>
  <si>
    <t>DRTE HAUTE-NORMANDIE</t>
  </si>
  <si>
    <t>EURE</t>
  </si>
  <si>
    <t>SEINE-MARITIME</t>
  </si>
  <si>
    <t>DRTE NORD-PAS-DE-CALAIS</t>
  </si>
  <si>
    <t>NORD LILLE</t>
  </si>
  <si>
    <t>NORD VALENCIENNES</t>
  </si>
  <si>
    <t>PAS DE CALAIS</t>
  </si>
  <si>
    <t>DRTE PAYS-DE-LA-LOIRE</t>
  </si>
  <si>
    <t>LOIRE-ATLANTIQUE</t>
  </si>
  <si>
    <t>MAINE-ET-LOIRE</t>
  </si>
  <si>
    <t>MAYENNE</t>
  </si>
  <si>
    <t>SARTHE</t>
  </si>
  <si>
    <t>VENDÉE</t>
  </si>
  <si>
    <t>DRTE PICARDIE</t>
  </si>
  <si>
    <t>AISNE</t>
  </si>
  <si>
    <t>OISE</t>
  </si>
  <si>
    <t>SOMME</t>
  </si>
  <si>
    <t>DRTE POITOU-CHARENTES</t>
  </si>
  <si>
    <t>CHARENTE</t>
  </si>
  <si>
    <t>CHARENTE-MARITIME</t>
  </si>
  <si>
    <t>DEUX-SÈVRES</t>
  </si>
  <si>
    <t>VIENNE</t>
  </si>
  <si>
    <t>DRTE PACA</t>
  </si>
  <si>
    <t>ALPES-DE-HAUTE-PROVENCE</t>
  </si>
  <si>
    <t>HAUTES-ALPES</t>
  </si>
  <si>
    <t>ALPES-MARITIMES</t>
  </si>
  <si>
    <t>BOUCHES-DU-RHÔNE</t>
  </si>
  <si>
    <t>VAR</t>
  </si>
  <si>
    <t>VAUCLUSE</t>
  </si>
  <si>
    <t>DRTE 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</si>
  <si>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</si>
  <si>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</si>
  <si>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</si>
  <si>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</si>
  <si>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</si>
  <si>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</si>
  <si>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</si>
  <si>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</si>
  <si>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 xml:space="preserve">TOTAL RÉGION </t>
  </si>
  <si>
    <t>DDTE GUADELOUPE</t>
  </si>
  <si>
    <t>DDTE MARTINIQUE</t>
  </si>
  <si>
    <t>DDTE GUYANE</t>
  </si>
  <si>
    <t>DDTE RÉUNION</t>
  </si>
  <si>
    <t>SAINT PIERRE-ET-MIQUELON</t>
  </si>
  <si>
    <t>MAYOTTE</t>
  </si>
  <si>
    <t>TOTAL DOM TOM</t>
  </si>
  <si>
    <t>INTEFP (avec élèves inspecteurs)</t>
  </si>
  <si>
    <t>ADMINISTRATION CENTRALE (plus Mayotte et Saint-Pierre-et-Miquelon)</t>
  </si>
  <si>
    <t>TOTAL CTPMC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</si>
</sst>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1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10" fontId="4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10" fontId="3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yndicat%20sud\Local%20Settings\Temporary%20Internet%20Files\Content.IE5\I67NRW1U\resultats%20et%20si&#232;ges%20CTPCC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yndicat%20sud\Local%20Settings\Temporary%20Internet%20Files\Content.IE5\I67NRW1U\resultats%20et%20si&#232;ges%20CTPCentral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yndicat%20sud\Local%20Settings\Temporary%20Internet%20Files\Content.IE5\I67NRW1U\resultats%20et%20si&#232;ges%20CTPM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yndicat%20sud\Local%20Settings\Temporary%20Internet%20Files\Content.IE5\I67NRW1U\resultats%20et%20si&#232;ges%20CTPMC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yndicat%20sud\Local%20Settings\Temporary%20Internet%20Files\Content.IE5\I67NRW1U\resultats%20et%20si&#232;ges%20CTPSINTEFP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yndicat%20sud\Local%20Settings\Temporary%20Internet%20Files\Content.IE5\I67NRW1U\RESULTATS%20CTPR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calcul quorum"/>
      <sheetName val="RESULTAT CTPCC"/>
      <sheetName val="SIEGES CTPCC"/>
      <sheetName val="SIEGES CTPCC GLOB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calcul quorum"/>
      <sheetName val="RESULTAT CTPC"/>
      <sheetName val="sièges CTPC"/>
      <sheetName val="CHS Centr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calcul quorum"/>
      <sheetName val="RESULTAT CTPM"/>
      <sheetName val="sièges CTPM"/>
      <sheetName val="sièges CHS Ministériel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calcul quorum"/>
      <sheetName val="RESULTATCTPMC"/>
      <sheetName val=" sièges CTPMC (travail)"/>
      <sheetName val="sièges CTPMC global"/>
    </sheetNames>
    <sheetDataSet>
      <sheetData sheetId="1">
        <row r="3">
          <cell r="B3">
            <v>49</v>
          </cell>
          <cell r="C3">
            <v>42</v>
          </cell>
        </row>
        <row r="4">
          <cell r="B4">
            <v>121</v>
          </cell>
          <cell r="C4">
            <v>102</v>
          </cell>
        </row>
        <row r="5">
          <cell r="B5">
            <v>88</v>
          </cell>
          <cell r="C5">
            <v>67</v>
          </cell>
        </row>
        <row r="9">
          <cell r="B9">
            <v>73</v>
          </cell>
          <cell r="C9">
            <v>61</v>
          </cell>
        </row>
        <row r="10">
          <cell r="B10">
            <v>46</v>
          </cell>
          <cell r="C10">
            <v>41</v>
          </cell>
        </row>
        <row r="11">
          <cell r="B11">
            <v>159</v>
          </cell>
          <cell r="C11">
            <v>126</v>
          </cell>
        </row>
        <row r="12">
          <cell r="B12">
            <v>46</v>
          </cell>
          <cell r="C12">
            <v>44</v>
          </cell>
        </row>
        <row r="13">
          <cell r="B13">
            <v>48</v>
          </cell>
          <cell r="C13">
            <v>43</v>
          </cell>
        </row>
        <row r="14">
          <cell r="B14">
            <v>83</v>
          </cell>
          <cell r="C14">
            <v>67</v>
          </cell>
        </row>
        <row r="18">
          <cell r="B18">
            <v>50</v>
          </cell>
          <cell r="C18">
            <v>47</v>
          </cell>
        </row>
        <row r="19">
          <cell r="B19">
            <v>48</v>
          </cell>
          <cell r="C19">
            <v>42</v>
          </cell>
        </row>
        <row r="20">
          <cell r="B20">
            <v>28</v>
          </cell>
          <cell r="C20">
            <v>27</v>
          </cell>
        </row>
        <row r="21">
          <cell r="B21">
            <v>33</v>
          </cell>
          <cell r="C21">
            <v>26</v>
          </cell>
        </row>
        <row r="22">
          <cell r="B22">
            <v>80</v>
          </cell>
          <cell r="C22">
            <v>65</v>
          </cell>
        </row>
        <row r="26">
          <cell r="B26">
            <v>55</v>
          </cell>
          <cell r="C26">
            <v>52</v>
          </cell>
        </row>
        <row r="27">
          <cell r="B27">
            <v>64</v>
          </cell>
          <cell r="C27">
            <v>58</v>
          </cell>
        </row>
        <row r="28">
          <cell r="B28">
            <v>37</v>
          </cell>
          <cell r="C28">
            <v>35</v>
          </cell>
        </row>
        <row r="29">
          <cell r="B29">
            <v>70</v>
          </cell>
          <cell r="C29">
            <v>63</v>
          </cell>
        </row>
        <row r="30">
          <cell r="B30">
            <v>49</v>
          </cell>
          <cell r="C30">
            <v>45</v>
          </cell>
        </row>
        <row r="34">
          <cell r="B34">
            <v>69</v>
          </cell>
          <cell r="C34">
            <v>60</v>
          </cell>
        </row>
        <row r="35">
          <cell r="B35">
            <v>61</v>
          </cell>
          <cell r="C35">
            <v>58</v>
          </cell>
        </row>
        <row r="36">
          <cell r="B36">
            <v>92</v>
          </cell>
          <cell r="C36">
            <v>83</v>
          </cell>
        </row>
        <row r="37">
          <cell r="B37">
            <v>109</v>
          </cell>
          <cell r="C37">
            <v>81</v>
          </cell>
        </row>
        <row r="38">
          <cell r="B38">
            <v>76</v>
          </cell>
          <cell r="C38">
            <v>70</v>
          </cell>
        </row>
        <row r="42">
          <cell r="B42">
            <v>69</v>
          </cell>
          <cell r="C42">
            <v>58</v>
          </cell>
        </row>
        <row r="43">
          <cell r="B43">
            <v>45</v>
          </cell>
          <cell r="C43">
            <v>36</v>
          </cell>
        </row>
        <row r="44">
          <cell r="B44">
            <v>55</v>
          </cell>
          <cell r="C44">
            <v>50</v>
          </cell>
        </row>
        <row r="45">
          <cell r="B45">
            <v>37</v>
          </cell>
          <cell r="C45">
            <v>27</v>
          </cell>
        </row>
        <row r="46">
          <cell r="B46">
            <v>76</v>
          </cell>
          <cell r="C46">
            <v>57</v>
          </cell>
        </row>
        <row r="47">
          <cell r="B47">
            <v>42</v>
          </cell>
          <cell r="C47">
            <v>33</v>
          </cell>
        </row>
        <row r="48">
          <cell r="B48">
            <v>79</v>
          </cell>
          <cell r="C48">
            <v>64</v>
          </cell>
        </row>
        <row r="52">
          <cell r="B52">
            <v>50</v>
          </cell>
          <cell r="C52">
            <v>38</v>
          </cell>
        </row>
        <row r="53">
          <cell r="B53">
            <v>39</v>
          </cell>
          <cell r="C53">
            <v>28</v>
          </cell>
        </row>
        <row r="54">
          <cell r="B54">
            <v>44</v>
          </cell>
          <cell r="C54">
            <v>41</v>
          </cell>
        </row>
        <row r="55">
          <cell r="B55">
            <v>66</v>
          </cell>
          <cell r="C55">
            <v>47</v>
          </cell>
        </row>
        <row r="56">
          <cell r="B56">
            <v>33</v>
          </cell>
          <cell r="C56">
            <v>27</v>
          </cell>
        </row>
        <row r="60">
          <cell r="B60">
            <v>30</v>
          </cell>
          <cell r="C60">
            <v>23</v>
          </cell>
        </row>
        <row r="61">
          <cell r="B61">
            <v>31</v>
          </cell>
          <cell r="C61">
            <v>27</v>
          </cell>
        </row>
        <row r="62">
          <cell r="B62">
            <v>31</v>
          </cell>
          <cell r="C62">
            <v>30</v>
          </cell>
        </row>
        <row r="66">
          <cell r="B66">
            <v>50</v>
          </cell>
          <cell r="C66">
            <v>40</v>
          </cell>
        </row>
        <row r="67">
          <cell r="B67">
            <v>72</v>
          </cell>
          <cell r="C67">
            <v>60</v>
          </cell>
        </row>
        <row r="68">
          <cell r="B68">
            <v>37</v>
          </cell>
          <cell r="C68">
            <v>35</v>
          </cell>
        </row>
        <row r="69">
          <cell r="B69">
            <v>32</v>
          </cell>
          <cell r="C69">
            <v>31</v>
          </cell>
        </row>
        <row r="70">
          <cell r="B70">
            <v>27</v>
          </cell>
          <cell r="C70">
            <v>26</v>
          </cell>
        </row>
        <row r="74">
          <cell r="B74">
            <v>176</v>
          </cell>
          <cell r="C74">
            <v>132</v>
          </cell>
        </row>
        <row r="75">
          <cell r="B75">
            <v>486</v>
          </cell>
          <cell r="C75">
            <v>322</v>
          </cell>
        </row>
        <row r="76">
          <cell r="B76">
            <v>125</v>
          </cell>
          <cell r="C76">
            <v>92</v>
          </cell>
        </row>
        <row r="77">
          <cell r="B77">
            <v>143</v>
          </cell>
          <cell r="C77">
            <v>114</v>
          </cell>
        </row>
        <row r="78">
          <cell r="B78">
            <v>115</v>
          </cell>
          <cell r="C78">
            <v>96</v>
          </cell>
        </row>
        <row r="79">
          <cell r="B79">
            <v>228</v>
          </cell>
          <cell r="C79">
            <v>186</v>
          </cell>
        </row>
        <row r="80">
          <cell r="B80">
            <v>179</v>
          </cell>
          <cell r="C80">
            <v>131</v>
          </cell>
        </row>
        <row r="81">
          <cell r="B81">
            <v>146</v>
          </cell>
          <cell r="C81">
            <v>117</v>
          </cell>
        </row>
        <row r="82">
          <cell r="B82">
            <v>123</v>
          </cell>
          <cell r="C82">
            <v>93</v>
          </cell>
        </row>
        <row r="86">
          <cell r="B86">
            <v>72</v>
          </cell>
          <cell r="C86">
            <v>60</v>
          </cell>
        </row>
        <row r="87">
          <cell r="B87">
            <v>45</v>
          </cell>
          <cell r="C87">
            <v>39</v>
          </cell>
        </row>
        <row r="88">
          <cell r="B88">
            <v>82</v>
          </cell>
          <cell r="C88">
            <v>61</v>
          </cell>
        </row>
        <row r="89">
          <cell r="B89">
            <v>20</v>
          </cell>
          <cell r="C89">
            <v>19</v>
          </cell>
        </row>
        <row r="90">
          <cell r="B90">
            <v>115</v>
          </cell>
          <cell r="C90">
            <v>103</v>
          </cell>
        </row>
        <row r="91">
          <cell r="B91">
            <v>59</v>
          </cell>
          <cell r="C91">
            <v>53</v>
          </cell>
        </row>
        <row r="95">
          <cell r="B95">
            <v>39</v>
          </cell>
          <cell r="C95">
            <v>33</v>
          </cell>
        </row>
        <row r="96">
          <cell r="B96">
            <v>35</v>
          </cell>
          <cell r="C96">
            <v>30</v>
          </cell>
        </row>
        <row r="97">
          <cell r="B97">
            <v>24</v>
          </cell>
          <cell r="C97">
            <v>23</v>
          </cell>
        </row>
        <row r="98">
          <cell r="B98">
            <v>49</v>
          </cell>
          <cell r="C98">
            <v>43</v>
          </cell>
        </row>
        <row r="102">
          <cell r="B102">
            <v>63</v>
          </cell>
          <cell r="C102">
            <v>58</v>
          </cell>
        </row>
        <row r="103">
          <cell r="B103">
            <v>86</v>
          </cell>
          <cell r="C103">
            <v>80</v>
          </cell>
        </row>
        <row r="104">
          <cell r="B104">
            <v>33</v>
          </cell>
          <cell r="C104">
            <v>27</v>
          </cell>
        </row>
        <row r="105">
          <cell r="B105">
            <v>117</v>
          </cell>
          <cell r="C105">
            <v>98</v>
          </cell>
        </row>
        <row r="106">
          <cell r="B106">
            <v>51</v>
          </cell>
          <cell r="C106">
            <v>48</v>
          </cell>
        </row>
        <row r="110">
          <cell r="B110">
            <v>76</v>
          </cell>
          <cell r="C110">
            <v>64</v>
          </cell>
        </row>
        <row r="111">
          <cell r="B111">
            <v>30</v>
          </cell>
          <cell r="C111">
            <v>19</v>
          </cell>
        </row>
        <row r="112">
          <cell r="B112">
            <v>38</v>
          </cell>
          <cell r="C112">
            <v>34</v>
          </cell>
        </row>
        <row r="113">
          <cell r="B113">
            <v>139</v>
          </cell>
          <cell r="C113">
            <v>115</v>
          </cell>
        </row>
        <row r="114">
          <cell r="B114">
            <v>29</v>
          </cell>
          <cell r="C114">
            <v>27</v>
          </cell>
        </row>
        <row r="115">
          <cell r="B115">
            <v>31</v>
          </cell>
          <cell r="C115">
            <v>30</v>
          </cell>
        </row>
        <row r="116">
          <cell r="B116">
            <v>35</v>
          </cell>
          <cell r="C116">
            <v>33</v>
          </cell>
        </row>
        <row r="117">
          <cell r="B117">
            <v>50</v>
          </cell>
          <cell r="C117">
            <v>46</v>
          </cell>
        </row>
        <row r="118">
          <cell r="B118">
            <v>34</v>
          </cell>
          <cell r="C118">
            <v>34</v>
          </cell>
        </row>
        <row r="122">
          <cell r="B122">
            <v>55</v>
          </cell>
          <cell r="C122">
            <v>52</v>
          </cell>
        </row>
        <row r="123">
          <cell r="B123">
            <v>84</v>
          </cell>
          <cell r="C123">
            <v>72</v>
          </cell>
        </row>
        <row r="124">
          <cell r="B124">
            <v>61</v>
          </cell>
          <cell r="C124">
            <v>54</v>
          </cell>
        </row>
        <row r="125">
          <cell r="B125">
            <v>44</v>
          </cell>
          <cell r="C125">
            <v>41</v>
          </cell>
        </row>
        <row r="129">
          <cell r="B129">
            <v>57</v>
          </cell>
          <cell r="C129">
            <v>53</v>
          </cell>
        </row>
        <row r="130">
          <cell r="B130">
            <v>69</v>
          </cell>
          <cell r="C130">
            <v>62</v>
          </cell>
        </row>
        <row r="131">
          <cell r="B131">
            <v>158</v>
          </cell>
          <cell r="C131">
            <v>131</v>
          </cell>
        </row>
        <row r="135">
          <cell r="B135">
            <v>111</v>
          </cell>
          <cell r="C135">
            <v>102</v>
          </cell>
        </row>
        <row r="136">
          <cell r="B136">
            <v>231</v>
          </cell>
          <cell r="C136">
            <v>179</v>
          </cell>
        </row>
        <row r="137">
          <cell r="B137">
            <v>106</v>
          </cell>
          <cell r="C137">
            <v>87</v>
          </cell>
        </row>
        <row r="138">
          <cell r="B138">
            <v>171</v>
          </cell>
          <cell r="C138">
            <v>146</v>
          </cell>
        </row>
        <row r="142">
          <cell r="B142">
            <v>77</v>
          </cell>
          <cell r="C142">
            <v>68</v>
          </cell>
        </row>
        <row r="143">
          <cell r="B143">
            <v>141</v>
          </cell>
          <cell r="C143">
            <v>93</v>
          </cell>
        </row>
        <row r="144">
          <cell r="B144">
            <v>91</v>
          </cell>
          <cell r="C144">
            <v>76</v>
          </cell>
        </row>
        <row r="145">
          <cell r="B145">
            <v>37</v>
          </cell>
          <cell r="C145">
            <v>37</v>
          </cell>
        </row>
        <row r="146">
          <cell r="B146">
            <v>63</v>
          </cell>
          <cell r="C146">
            <v>53</v>
          </cell>
        </row>
        <row r="147">
          <cell r="B147">
            <v>71</v>
          </cell>
          <cell r="C147">
            <v>64</v>
          </cell>
        </row>
        <row r="151">
          <cell r="B151">
            <v>61</v>
          </cell>
          <cell r="C151">
            <v>53</v>
          </cell>
        </row>
        <row r="152">
          <cell r="B152">
            <v>65</v>
          </cell>
          <cell r="C152">
            <v>56</v>
          </cell>
        </row>
        <row r="153">
          <cell r="B153">
            <v>82</v>
          </cell>
          <cell r="C153">
            <v>71</v>
          </cell>
        </row>
        <row r="154">
          <cell r="B154">
            <v>70</v>
          </cell>
          <cell r="C154">
            <v>65</v>
          </cell>
        </row>
        <row r="158">
          <cell r="B158">
            <v>57</v>
          </cell>
          <cell r="C158">
            <v>48</v>
          </cell>
        </row>
        <row r="159">
          <cell r="B159">
            <v>48</v>
          </cell>
          <cell r="C159">
            <v>46</v>
          </cell>
        </row>
        <row r="160">
          <cell r="B160">
            <v>76</v>
          </cell>
          <cell r="C160">
            <v>65</v>
          </cell>
        </row>
        <row r="161">
          <cell r="B161">
            <v>48</v>
          </cell>
          <cell r="C161">
            <v>45</v>
          </cell>
        </row>
        <row r="162">
          <cell r="B162">
            <v>53</v>
          </cell>
          <cell r="C162">
            <v>50</v>
          </cell>
        </row>
        <row r="166">
          <cell r="B166">
            <v>101</v>
          </cell>
          <cell r="C166">
            <v>78</v>
          </cell>
        </row>
        <row r="167">
          <cell r="B167">
            <v>28</v>
          </cell>
          <cell r="C167">
            <v>27</v>
          </cell>
        </row>
        <row r="168">
          <cell r="B168">
            <v>31</v>
          </cell>
          <cell r="C168">
            <v>31</v>
          </cell>
        </row>
        <row r="169">
          <cell r="B169">
            <v>129</v>
          </cell>
          <cell r="C169">
            <v>119</v>
          </cell>
        </row>
        <row r="170">
          <cell r="B170">
            <v>245</v>
          </cell>
          <cell r="C170">
            <v>174</v>
          </cell>
        </row>
        <row r="171">
          <cell r="B171">
            <v>105</v>
          </cell>
          <cell r="C171">
            <v>79</v>
          </cell>
        </row>
        <row r="172">
          <cell r="B172">
            <v>67</v>
          </cell>
          <cell r="C172">
            <v>52</v>
          </cell>
        </row>
        <row r="176">
          <cell r="B176">
            <v>115</v>
          </cell>
          <cell r="C176">
            <v>87</v>
          </cell>
        </row>
        <row r="177">
          <cell r="B177">
            <v>65</v>
          </cell>
          <cell r="C177">
            <v>58</v>
          </cell>
        </row>
        <row r="178">
          <cell r="B178">
            <v>43</v>
          </cell>
          <cell r="C178">
            <v>37</v>
          </cell>
        </row>
        <row r="179">
          <cell r="B179">
            <v>70</v>
          </cell>
          <cell r="C179">
            <v>64</v>
          </cell>
        </row>
        <row r="180">
          <cell r="B180">
            <v>130</v>
          </cell>
          <cell r="C180">
            <v>106</v>
          </cell>
        </row>
        <row r="181">
          <cell r="B181">
            <v>102</v>
          </cell>
          <cell r="C181">
            <v>87</v>
          </cell>
        </row>
        <row r="182">
          <cell r="B182">
            <v>217</v>
          </cell>
          <cell r="C182">
            <v>161</v>
          </cell>
        </row>
        <row r="183">
          <cell r="B183">
            <v>62</v>
          </cell>
          <cell r="C183">
            <v>53</v>
          </cell>
        </row>
        <row r="184">
          <cell r="B184">
            <v>85</v>
          </cell>
          <cell r="C184">
            <v>74</v>
          </cell>
        </row>
        <row r="188">
          <cell r="B188">
            <v>81</v>
          </cell>
          <cell r="C188">
            <v>65</v>
          </cell>
        </row>
        <row r="189">
          <cell r="C189">
            <v>65</v>
          </cell>
        </row>
        <row r="190">
          <cell r="B190">
            <v>52</v>
          </cell>
          <cell r="C190">
            <v>42</v>
          </cell>
        </row>
        <row r="191">
          <cell r="B191">
            <v>120</v>
          </cell>
          <cell r="C191">
            <v>103</v>
          </cell>
        </row>
        <row r="197">
          <cell r="B197">
            <v>146</v>
          </cell>
          <cell r="C197">
            <v>113</v>
          </cell>
        </row>
        <row r="198">
          <cell r="C198">
            <v>899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calcul quorum"/>
      <sheetName val="RESULTAT CTPS"/>
      <sheetName val="sièges CTPS INTEF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calcul quorum"/>
      <sheetName val="RESULTATCTP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="75" zoomScaleNormal="75" workbookViewId="0" topLeftCell="A1">
      <selection activeCell="I231" sqref="I231"/>
    </sheetView>
  </sheetViews>
  <sheetFormatPr defaultColWidth="11.421875" defaultRowHeight="12.75"/>
  <cols>
    <col min="1" max="1" width="36.57421875" style="0" customWidth="1"/>
    <col min="4" max="4" width="18.28125" style="0" customWidth="1"/>
    <col min="5" max="5" width="12.57421875" style="0" customWidth="1"/>
    <col min="6" max="6" width="13.8515625" style="0" customWidth="1"/>
    <col min="12" max="12" width="15.28125" style="0" customWidth="1"/>
  </cols>
  <sheetData>
    <row r="1" spans="1:13" ht="63" customHeight="1">
      <c r="A1" s="8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4" t="s">
        <v>6</v>
      </c>
      <c r="H1" s="33" t="s">
        <v>7</v>
      </c>
      <c r="I1" s="33" t="s">
        <v>8</v>
      </c>
      <c r="J1" s="33" t="s">
        <v>9</v>
      </c>
      <c r="K1" s="35" t="s">
        <v>10</v>
      </c>
      <c r="L1" s="35" t="s">
        <v>11</v>
      </c>
      <c r="M1" s="36" t="s">
        <v>12</v>
      </c>
    </row>
    <row r="2" spans="1:13" ht="16.5" thickBot="1">
      <c r="A2" s="32"/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</row>
    <row r="3" spans="1:13" ht="16.5" thickTop="1">
      <c r="A3" s="39" t="s">
        <v>14</v>
      </c>
      <c r="B3" s="40">
        <f>'[4]calcul quorum'!B3</f>
        <v>49</v>
      </c>
      <c r="C3" s="40">
        <f>'[4]calcul quorum'!C3</f>
        <v>42</v>
      </c>
      <c r="D3" s="41">
        <f>C3/B3</f>
        <v>0.8571428571428571</v>
      </c>
      <c r="E3" s="7">
        <v>0</v>
      </c>
      <c r="F3" s="6">
        <f>C3-E3</f>
        <v>42</v>
      </c>
      <c r="G3" s="8">
        <v>5</v>
      </c>
      <c r="H3" s="7">
        <v>3</v>
      </c>
      <c r="I3" s="7">
        <v>7</v>
      </c>
      <c r="J3" s="7">
        <v>20</v>
      </c>
      <c r="K3" s="7">
        <v>1</v>
      </c>
      <c r="L3" s="7">
        <v>1</v>
      </c>
      <c r="M3" s="9">
        <v>5</v>
      </c>
    </row>
    <row r="4" spans="1:13" ht="15.75">
      <c r="A4" s="42" t="s">
        <v>15</v>
      </c>
      <c r="B4" s="43">
        <f>'[4]calcul quorum'!B4</f>
        <v>121</v>
      </c>
      <c r="C4" s="43">
        <f>'[4]calcul quorum'!C4</f>
        <v>102</v>
      </c>
      <c r="D4" s="12">
        <f aca="true" t="shared" si="0" ref="D4:D15">C4/B4</f>
        <v>0.8429752066115702</v>
      </c>
      <c r="E4" s="13">
        <v>3</v>
      </c>
      <c r="F4" s="14">
        <f>C4-E4</f>
        <v>99</v>
      </c>
      <c r="G4" s="15">
        <v>7</v>
      </c>
      <c r="H4" s="13">
        <v>8</v>
      </c>
      <c r="I4" s="13">
        <v>50</v>
      </c>
      <c r="J4" s="13">
        <v>13</v>
      </c>
      <c r="K4" s="13">
        <v>0</v>
      </c>
      <c r="L4" s="13">
        <v>13</v>
      </c>
      <c r="M4" s="16">
        <v>8</v>
      </c>
    </row>
    <row r="5" spans="1:13" ht="15.75">
      <c r="A5" s="42" t="s">
        <v>16</v>
      </c>
      <c r="B5" s="43">
        <f>'[4]calcul quorum'!B5</f>
        <v>88</v>
      </c>
      <c r="C5" s="43">
        <f>'[4]calcul quorum'!C5</f>
        <v>67</v>
      </c>
      <c r="D5" s="12">
        <f t="shared" si="0"/>
        <v>0.7613636363636364</v>
      </c>
      <c r="E5" s="13">
        <v>1</v>
      </c>
      <c r="F5" s="14">
        <f>C5-E5</f>
        <v>66</v>
      </c>
      <c r="G5" s="15">
        <v>12</v>
      </c>
      <c r="H5" s="13">
        <v>4</v>
      </c>
      <c r="I5" s="13">
        <v>14</v>
      </c>
      <c r="J5" s="13">
        <v>18</v>
      </c>
      <c r="K5" s="13">
        <v>3</v>
      </c>
      <c r="L5" s="13">
        <v>13</v>
      </c>
      <c r="M5" s="16">
        <v>2</v>
      </c>
    </row>
    <row r="6" spans="1:13" ht="15.75">
      <c r="A6" s="44" t="s">
        <v>17</v>
      </c>
      <c r="B6" s="10">
        <f>SUM(B3:B5)</f>
        <v>258</v>
      </c>
      <c r="C6" s="10">
        <f>SUM(C3:C5)</f>
        <v>211</v>
      </c>
      <c r="D6" s="45">
        <f t="shared" si="0"/>
        <v>0.8178294573643411</v>
      </c>
      <c r="E6" s="10">
        <f aca="true" t="shared" si="1" ref="E6:L6">SUM(E3:E5)</f>
        <v>4</v>
      </c>
      <c r="F6" s="10">
        <f t="shared" si="1"/>
        <v>207</v>
      </c>
      <c r="G6" s="10">
        <f t="shared" si="1"/>
        <v>24</v>
      </c>
      <c r="H6" s="10">
        <f t="shared" si="1"/>
        <v>15</v>
      </c>
      <c r="I6" s="10">
        <f t="shared" si="1"/>
        <v>71</v>
      </c>
      <c r="J6" s="10">
        <f t="shared" si="1"/>
        <v>51</v>
      </c>
      <c r="K6" s="10">
        <f t="shared" si="1"/>
        <v>4</v>
      </c>
      <c r="L6" s="10">
        <f t="shared" si="1"/>
        <v>27</v>
      </c>
      <c r="M6" s="46">
        <f>SUM(M3:M5)</f>
        <v>15</v>
      </c>
    </row>
    <row r="7" spans="1:13" ht="16.5" thickBot="1">
      <c r="A7" s="47"/>
      <c r="B7" s="21"/>
      <c r="C7" s="21"/>
      <c r="D7" s="22"/>
      <c r="E7" s="21"/>
      <c r="F7" s="21"/>
      <c r="G7" s="22">
        <f>G6/F6</f>
        <v>0.11594202898550725</v>
      </c>
      <c r="H7" s="22">
        <f>H6/F6</f>
        <v>0.07246376811594203</v>
      </c>
      <c r="I7" s="22">
        <f>I6/F6</f>
        <v>0.34299516908212563</v>
      </c>
      <c r="J7" s="22">
        <f>J6/$F$6</f>
        <v>0.2463768115942029</v>
      </c>
      <c r="K7" s="22">
        <f>K6/$F$6</f>
        <v>0.01932367149758454</v>
      </c>
      <c r="L7" s="22">
        <f>L6/$F$6</f>
        <v>0.13043478260869565</v>
      </c>
      <c r="M7" s="23">
        <f>M6/F6</f>
        <v>0.07246376811594203</v>
      </c>
    </row>
    <row r="8" spans="1:13" ht="17.25" thickBot="1" thickTop="1">
      <c r="A8" s="24"/>
      <c r="B8" s="25"/>
      <c r="C8" s="25"/>
      <c r="D8" s="48"/>
      <c r="E8" s="49"/>
      <c r="F8" s="49"/>
      <c r="G8" s="50"/>
      <c r="H8" s="50"/>
      <c r="I8" s="50"/>
      <c r="J8" s="50"/>
      <c r="K8" s="50"/>
      <c r="L8" s="50"/>
      <c r="M8" s="50"/>
    </row>
    <row r="9" spans="1:13" ht="16.5" thickTop="1">
      <c r="A9" s="39" t="s">
        <v>18</v>
      </c>
      <c r="B9" s="6">
        <f>'[4]calcul quorum'!B9</f>
        <v>73</v>
      </c>
      <c r="C9" s="6">
        <f>'[4]calcul quorum'!C9</f>
        <v>61</v>
      </c>
      <c r="D9" s="41">
        <f t="shared" si="0"/>
        <v>0.8356164383561644</v>
      </c>
      <c r="E9" s="7">
        <v>6</v>
      </c>
      <c r="F9" s="6">
        <f aca="true" t="shared" si="2" ref="F9:F14">C9-E9</f>
        <v>55</v>
      </c>
      <c r="G9" s="8">
        <v>17</v>
      </c>
      <c r="H9" s="7">
        <v>2</v>
      </c>
      <c r="I9" s="7">
        <v>8</v>
      </c>
      <c r="J9" s="7">
        <v>3</v>
      </c>
      <c r="K9" s="7">
        <v>1</v>
      </c>
      <c r="L9" s="7">
        <v>17</v>
      </c>
      <c r="M9" s="9">
        <v>7</v>
      </c>
    </row>
    <row r="10" spans="1:13" ht="15.75">
      <c r="A10" s="42" t="s">
        <v>19</v>
      </c>
      <c r="B10" s="14">
        <f>'[4]calcul quorum'!B10</f>
        <v>46</v>
      </c>
      <c r="C10" s="14">
        <f>'[4]calcul quorum'!C10</f>
        <v>41</v>
      </c>
      <c r="D10" s="12">
        <f t="shared" si="0"/>
        <v>0.8913043478260869</v>
      </c>
      <c r="E10" s="13">
        <v>1</v>
      </c>
      <c r="F10" s="14">
        <f t="shared" si="2"/>
        <v>40</v>
      </c>
      <c r="G10" s="15">
        <v>10</v>
      </c>
      <c r="H10" s="13">
        <v>0</v>
      </c>
      <c r="I10" s="13">
        <v>8</v>
      </c>
      <c r="J10" s="13">
        <v>9</v>
      </c>
      <c r="K10" s="13">
        <v>0</v>
      </c>
      <c r="L10" s="13">
        <v>9</v>
      </c>
      <c r="M10" s="16">
        <v>4</v>
      </c>
    </row>
    <row r="11" spans="1:13" ht="15.75">
      <c r="A11" s="42" t="s">
        <v>20</v>
      </c>
      <c r="B11" s="14">
        <f>'[4]calcul quorum'!B11</f>
        <v>159</v>
      </c>
      <c r="C11" s="14">
        <f>'[4]calcul quorum'!C11</f>
        <v>126</v>
      </c>
      <c r="D11" s="12">
        <f t="shared" si="0"/>
        <v>0.7924528301886793</v>
      </c>
      <c r="E11" s="13">
        <v>3</v>
      </c>
      <c r="F11" s="14">
        <f t="shared" si="2"/>
        <v>123</v>
      </c>
      <c r="G11" s="15">
        <v>17</v>
      </c>
      <c r="H11" s="13">
        <v>3</v>
      </c>
      <c r="I11" s="13">
        <v>28</v>
      </c>
      <c r="J11" s="13">
        <v>22</v>
      </c>
      <c r="K11" s="13">
        <v>0</v>
      </c>
      <c r="L11" s="13">
        <v>42</v>
      </c>
      <c r="M11" s="16">
        <v>11</v>
      </c>
    </row>
    <row r="12" spans="1:13" ht="15.75">
      <c r="A12" s="42" t="s">
        <v>21</v>
      </c>
      <c r="B12" s="14">
        <f>'[4]calcul quorum'!B12</f>
        <v>46</v>
      </c>
      <c r="C12" s="14">
        <f>'[4]calcul quorum'!C12</f>
        <v>44</v>
      </c>
      <c r="D12" s="12">
        <f t="shared" si="0"/>
        <v>0.9565217391304348</v>
      </c>
      <c r="E12" s="13">
        <v>3</v>
      </c>
      <c r="F12" s="14">
        <f t="shared" si="2"/>
        <v>41</v>
      </c>
      <c r="G12" s="15">
        <v>7</v>
      </c>
      <c r="H12" s="13">
        <v>1</v>
      </c>
      <c r="I12" s="13">
        <v>4</v>
      </c>
      <c r="J12" s="13">
        <v>11</v>
      </c>
      <c r="K12" s="13">
        <v>0</v>
      </c>
      <c r="L12" s="13">
        <v>15</v>
      </c>
      <c r="M12" s="16">
        <v>3</v>
      </c>
    </row>
    <row r="13" spans="1:13" ht="15.75">
      <c r="A13" s="42" t="s">
        <v>22</v>
      </c>
      <c r="B13" s="14">
        <f>'[4]calcul quorum'!B13</f>
        <v>48</v>
      </c>
      <c r="C13" s="14">
        <f>'[4]calcul quorum'!C13</f>
        <v>43</v>
      </c>
      <c r="D13" s="12">
        <f t="shared" si="0"/>
        <v>0.8958333333333334</v>
      </c>
      <c r="E13" s="13">
        <v>0</v>
      </c>
      <c r="F13" s="14">
        <f t="shared" si="2"/>
        <v>43</v>
      </c>
      <c r="G13" s="15">
        <v>7</v>
      </c>
      <c r="H13" s="13">
        <v>2</v>
      </c>
      <c r="I13" s="13">
        <v>9</v>
      </c>
      <c r="J13" s="13">
        <v>5</v>
      </c>
      <c r="K13" s="13">
        <v>1</v>
      </c>
      <c r="L13" s="13">
        <v>15</v>
      </c>
      <c r="M13" s="16">
        <v>4</v>
      </c>
    </row>
    <row r="14" spans="1:13" ht="15.75">
      <c r="A14" s="42" t="s">
        <v>23</v>
      </c>
      <c r="B14" s="14">
        <f>'[4]calcul quorum'!B14</f>
        <v>83</v>
      </c>
      <c r="C14" s="14">
        <f>'[4]calcul quorum'!C14</f>
        <v>67</v>
      </c>
      <c r="D14" s="12">
        <f t="shared" si="0"/>
        <v>0.8072289156626506</v>
      </c>
      <c r="E14" s="13">
        <v>1</v>
      </c>
      <c r="F14" s="14">
        <f t="shared" si="2"/>
        <v>66</v>
      </c>
      <c r="G14" s="15">
        <v>9</v>
      </c>
      <c r="H14" s="13">
        <v>6</v>
      </c>
      <c r="I14" s="13">
        <v>23</v>
      </c>
      <c r="J14" s="13">
        <v>6</v>
      </c>
      <c r="K14" s="13">
        <v>0</v>
      </c>
      <c r="L14" s="13">
        <v>20</v>
      </c>
      <c r="M14" s="16">
        <v>2</v>
      </c>
    </row>
    <row r="15" spans="1:13" ht="15.75">
      <c r="A15" s="44" t="s">
        <v>17</v>
      </c>
      <c r="B15" s="10">
        <f>SUM(B9:B14)</f>
        <v>455</v>
      </c>
      <c r="C15" s="10">
        <f>SUM(C9:C14)</f>
        <v>382</v>
      </c>
      <c r="D15" s="45">
        <f t="shared" si="0"/>
        <v>0.8395604395604396</v>
      </c>
      <c r="E15" s="10">
        <f aca="true" t="shared" si="3" ref="E15:L15">SUM(E9:E14)</f>
        <v>14</v>
      </c>
      <c r="F15" s="10">
        <f t="shared" si="3"/>
        <v>368</v>
      </c>
      <c r="G15" s="10">
        <f t="shared" si="3"/>
        <v>67</v>
      </c>
      <c r="H15" s="10">
        <f t="shared" si="3"/>
        <v>14</v>
      </c>
      <c r="I15" s="10">
        <f t="shared" si="3"/>
        <v>80</v>
      </c>
      <c r="J15" s="10">
        <f t="shared" si="3"/>
        <v>56</v>
      </c>
      <c r="K15" s="10">
        <f t="shared" si="3"/>
        <v>2</v>
      </c>
      <c r="L15" s="10">
        <f t="shared" si="3"/>
        <v>118</v>
      </c>
      <c r="M15" s="46">
        <f>SUM(M9:M14)</f>
        <v>31</v>
      </c>
    </row>
    <row r="16" spans="1:13" ht="16.5" thickBot="1">
      <c r="A16" s="47"/>
      <c r="B16" s="21"/>
      <c r="C16" s="21"/>
      <c r="D16" s="21"/>
      <c r="E16" s="20"/>
      <c r="F16" s="20"/>
      <c r="G16" s="22">
        <f>G15/F15</f>
        <v>0.18206521739130435</v>
      </c>
      <c r="H16" s="22">
        <f>H15/F15</f>
        <v>0.03804347826086957</v>
      </c>
      <c r="I16" s="22">
        <f>I15/F15</f>
        <v>0.21739130434782608</v>
      </c>
      <c r="J16" s="22">
        <f>J15/$F$15</f>
        <v>0.15217391304347827</v>
      </c>
      <c r="K16" s="22">
        <f>K15/$F$15</f>
        <v>0.005434782608695652</v>
      </c>
      <c r="L16" s="22">
        <f>L15/$F$15</f>
        <v>0.32065217391304346</v>
      </c>
      <c r="M16" s="23">
        <f>M15/F15</f>
        <v>0.08423913043478261</v>
      </c>
    </row>
    <row r="17" spans="1:13" ht="17.25" thickBot="1" thickTop="1">
      <c r="A17" s="24"/>
      <c r="B17" s="25"/>
      <c r="C17" s="25"/>
      <c r="D17" s="25"/>
      <c r="E17" s="49"/>
      <c r="F17" s="49"/>
      <c r="G17" s="48"/>
      <c r="H17" s="48"/>
      <c r="I17" s="48"/>
      <c r="J17" s="48"/>
      <c r="K17" s="48"/>
      <c r="L17" s="48"/>
      <c r="M17" s="48"/>
    </row>
    <row r="18" spans="1:13" ht="16.5" thickTop="1">
      <c r="A18" s="39" t="s">
        <v>24</v>
      </c>
      <c r="B18" s="6">
        <f>'[4]calcul quorum'!B18</f>
        <v>50</v>
      </c>
      <c r="C18" s="6">
        <f>'[4]calcul quorum'!C18</f>
        <v>47</v>
      </c>
      <c r="D18" s="41">
        <f aca="true" t="shared" si="4" ref="D18:D23">C18/B18</f>
        <v>0.94</v>
      </c>
      <c r="E18" s="7">
        <v>7</v>
      </c>
      <c r="F18" s="6">
        <f>C18-E18</f>
        <v>40</v>
      </c>
      <c r="G18" s="8">
        <v>7</v>
      </c>
      <c r="H18" s="7">
        <v>0</v>
      </c>
      <c r="I18" s="7">
        <v>7</v>
      </c>
      <c r="J18" s="7">
        <v>9</v>
      </c>
      <c r="K18" s="7">
        <v>0</v>
      </c>
      <c r="L18" s="7">
        <v>8</v>
      </c>
      <c r="M18" s="9">
        <v>9</v>
      </c>
    </row>
    <row r="19" spans="1:13" ht="15.75">
      <c r="A19" s="42" t="s">
        <v>25</v>
      </c>
      <c r="B19" s="14">
        <f>'[4]calcul quorum'!B19</f>
        <v>48</v>
      </c>
      <c r="C19" s="14">
        <f>'[4]calcul quorum'!C19</f>
        <v>42</v>
      </c>
      <c r="D19" s="12">
        <f t="shared" si="4"/>
        <v>0.875</v>
      </c>
      <c r="E19" s="13">
        <v>1</v>
      </c>
      <c r="F19" s="14">
        <f>C19-E19</f>
        <v>41</v>
      </c>
      <c r="G19" s="15">
        <v>14</v>
      </c>
      <c r="H19" s="13">
        <v>0</v>
      </c>
      <c r="I19" s="13">
        <v>6</v>
      </c>
      <c r="J19" s="13">
        <v>8</v>
      </c>
      <c r="K19" s="13">
        <v>0</v>
      </c>
      <c r="L19" s="13">
        <v>10</v>
      </c>
      <c r="M19" s="16">
        <v>3</v>
      </c>
    </row>
    <row r="20" spans="1:13" ht="15.75">
      <c r="A20" s="42" t="s">
        <v>26</v>
      </c>
      <c r="B20" s="14">
        <f>'[4]calcul quorum'!B20</f>
        <v>28</v>
      </c>
      <c r="C20" s="14">
        <f>'[4]calcul quorum'!C20</f>
        <v>27</v>
      </c>
      <c r="D20" s="12">
        <f t="shared" si="4"/>
        <v>0.9642857142857143</v>
      </c>
      <c r="E20" s="13">
        <v>3</v>
      </c>
      <c r="F20" s="14">
        <f>C20-E20</f>
        <v>24</v>
      </c>
      <c r="G20" s="15">
        <v>6</v>
      </c>
      <c r="H20" s="13">
        <v>1</v>
      </c>
      <c r="I20" s="13">
        <v>2</v>
      </c>
      <c r="J20" s="13">
        <v>5</v>
      </c>
      <c r="K20" s="13">
        <v>0</v>
      </c>
      <c r="L20" s="13">
        <v>9</v>
      </c>
      <c r="M20" s="16">
        <v>1</v>
      </c>
    </row>
    <row r="21" spans="1:13" ht="15.75">
      <c r="A21" s="42" t="s">
        <v>27</v>
      </c>
      <c r="B21" s="14">
        <f>'[4]calcul quorum'!B21</f>
        <v>33</v>
      </c>
      <c r="C21" s="14">
        <f>'[4]calcul quorum'!C21</f>
        <v>26</v>
      </c>
      <c r="D21" s="12">
        <f t="shared" si="4"/>
        <v>0.7878787878787878</v>
      </c>
      <c r="E21" s="13">
        <v>0</v>
      </c>
      <c r="F21" s="14">
        <f>C21-E21</f>
        <v>26</v>
      </c>
      <c r="G21" s="15">
        <v>4</v>
      </c>
      <c r="H21" s="13">
        <v>1</v>
      </c>
      <c r="I21" s="13">
        <v>8</v>
      </c>
      <c r="J21" s="13">
        <v>10</v>
      </c>
      <c r="K21" s="13">
        <v>1</v>
      </c>
      <c r="L21" s="13">
        <v>0</v>
      </c>
      <c r="M21" s="16">
        <v>2</v>
      </c>
    </row>
    <row r="22" spans="1:13" ht="15.75">
      <c r="A22" s="42" t="s">
        <v>28</v>
      </c>
      <c r="B22" s="14">
        <f>'[4]calcul quorum'!B22</f>
        <v>80</v>
      </c>
      <c r="C22" s="14">
        <f>'[4]calcul quorum'!C22</f>
        <v>65</v>
      </c>
      <c r="D22" s="12">
        <f t="shared" si="4"/>
        <v>0.8125</v>
      </c>
      <c r="E22" s="13">
        <v>3</v>
      </c>
      <c r="F22" s="14">
        <f>C22-E22</f>
        <v>62</v>
      </c>
      <c r="G22" s="15">
        <v>12</v>
      </c>
      <c r="H22" s="13">
        <v>2</v>
      </c>
      <c r="I22" s="13">
        <v>19</v>
      </c>
      <c r="J22" s="13">
        <v>9</v>
      </c>
      <c r="K22" s="13">
        <v>1</v>
      </c>
      <c r="L22" s="13">
        <v>12</v>
      </c>
      <c r="M22" s="16">
        <v>7</v>
      </c>
    </row>
    <row r="23" spans="1:13" ht="15.75">
      <c r="A23" s="44" t="s">
        <v>17</v>
      </c>
      <c r="B23" s="10">
        <f>SUM(B18:B22)</f>
        <v>239</v>
      </c>
      <c r="C23" s="10">
        <f>SUM(C18:C22)</f>
        <v>207</v>
      </c>
      <c r="D23" s="64">
        <f t="shared" si="4"/>
        <v>0.8661087866108786</v>
      </c>
      <c r="E23" s="10">
        <f>SUM(E18:E22)</f>
        <v>14</v>
      </c>
      <c r="F23" s="10">
        <f>SUM(F18:F22)</f>
        <v>193</v>
      </c>
      <c r="G23" s="54">
        <f>SUM(G18:G22)</f>
        <v>43</v>
      </c>
      <c r="H23" s="54">
        <f aca="true" t="shared" si="5" ref="H23:M23">SUM(H18:H22)</f>
        <v>4</v>
      </c>
      <c r="I23" s="54">
        <f t="shared" si="5"/>
        <v>42</v>
      </c>
      <c r="J23" s="54">
        <f t="shared" si="5"/>
        <v>41</v>
      </c>
      <c r="K23" s="54">
        <f t="shared" si="5"/>
        <v>2</v>
      </c>
      <c r="L23" s="54">
        <f t="shared" si="5"/>
        <v>39</v>
      </c>
      <c r="M23" s="54">
        <f t="shared" si="5"/>
        <v>22</v>
      </c>
    </row>
    <row r="24" spans="1:13" ht="16.5" thickBot="1">
      <c r="A24" s="47"/>
      <c r="B24" s="20"/>
      <c r="C24" s="20"/>
      <c r="D24" s="20"/>
      <c r="E24" s="20"/>
      <c r="F24" s="20"/>
      <c r="G24" s="22">
        <f>G23/$F$23</f>
        <v>0.22279792746113988</v>
      </c>
      <c r="H24" s="22">
        <f aca="true" t="shared" si="6" ref="H24:M24">H23/$F$23</f>
        <v>0.02072538860103627</v>
      </c>
      <c r="I24" s="22">
        <f t="shared" si="6"/>
        <v>0.21761658031088082</v>
      </c>
      <c r="J24" s="22">
        <f t="shared" si="6"/>
        <v>0.21243523316062177</v>
      </c>
      <c r="K24" s="22">
        <f t="shared" si="6"/>
        <v>0.010362694300518135</v>
      </c>
      <c r="L24" s="22">
        <f t="shared" si="6"/>
        <v>0.20207253886010362</v>
      </c>
      <c r="M24" s="22">
        <f t="shared" si="6"/>
        <v>0.11398963730569948</v>
      </c>
    </row>
    <row r="25" spans="1:13" ht="17.25" thickBot="1" thickTop="1">
      <c r="A25" s="24"/>
      <c r="B25" s="49"/>
      <c r="C25" s="49"/>
      <c r="D25" s="49"/>
      <c r="E25" s="49"/>
      <c r="F25" s="49"/>
      <c r="G25" s="56"/>
      <c r="H25" s="49"/>
      <c r="I25" s="49"/>
      <c r="J25" s="49"/>
      <c r="K25" s="49"/>
      <c r="L25" s="49"/>
      <c r="M25" s="49"/>
    </row>
    <row r="26" spans="1:13" ht="16.5" thickTop="1">
      <c r="A26" s="39" t="s">
        <v>29</v>
      </c>
      <c r="B26" s="6">
        <f>'[4]calcul quorum'!B26</f>
        <v>55</v>
      </c>
      <c r="C26" s="57">
        <f>'[4]calcul quorum'!C26</f>
        <v>52</v>
      </c>
      <c r="D26" s="58">
        <f aca="true" t="shared" si="7" ref="D26:D31">C26/B26</f>
        <v>0.9454545454545454</v>
      </c>
      <c r="E26" s="7">
        <v>7</v>
      </c>
      <c r="F26" s="57">
        <f>C26-E26</f>
        <v>45</v>
      </c>
      <c r="G26" s="8">
        <v>9</v>
      </c>
      <c r="H26" s="7">
        <v>1</v>
      </c>
      <c r="I26" s="7">
        <v>11</v>
      </c>
      <c r="J26" s="7">
        <v>7</v>
      </c>
      <c r="K26" s="7">
        <v>1</v>
      </c>
      <c r="L26" s="7">
        <v>4</v>
      </c>
      <c r="M26" s="9">
        <v>12</v>
      </c>
    </row>
    <row r="27" spans="1:13" ht="15.75">
      <c r="A27" s="42" t="s">
        <v>30</v>
      </c>
      <c r="B27" s="14">
        <f>'[4]calcul quorum'!B27</f>
        <v>64</v>
      </c>
      <c r="C27" s="59">
        <f>'[4]calcul quorum'!C27</f>
        <v>58</v>
      </c>
      <c r="D27" s="45">
        <f t="shared" si="7"/>
        <v>0.90625</v>
      </c>
      <c r="E27" s="13">
        <v>4</v>
      </c>
      <c r="F27" s="59">
        <f>C27-E27</f>
        <v>54</v>
      </c>
      <c r="G27" s="15">
        <v>6</v>
      </c>
      <c r="H27" s="13">
        <v>0</v>
      </c>
      <c r="I27" s="13">
        <v>24</v>
      </c>
      <c r="J27" s="13">
        <v>5</v>
      </c>
      <c r="K27" s="13">
        <v>0</v>
      </c>
      <c r="L27" s="13">
        <v>15</v>
      </c>
      <c r="M27" s="16">
        <v>4</v>
      </c>
    </row>
    <row r="28" spans="1:13" ht="15.75">
      <c r="A28" s="42" t="s">
        <v>31</v>
      </c>
      <c r="B28" s="14">
        <f>'[4]calcul quorum'!B28</f>
        <v>37</v>
      </c>
      <c r="C28" s="59">
        <f>'[4]calcul quorum'!C28</f>
        <v>35</v>
      </c>
      <c r="D28" s="45">
        <f t="shared" si="7"/>
        <v>0.9459459459459459</v>
      </c>
      <c r="E28" s="13">
        <v>0</v>
      </c>
      <c r="F28" s="59">
        <f>C28-E28</f>
        <v>35</v>
      </c>
      <c r="G28" s="15">
        <v>9</v>
      </c>
      <c r="H28" s="13">
        <v>1</v>
      </c>
      <c r="I28" s="13">
        <v>8</v>
      </c>
      <c r="J28" s="13">
        <v>3</v>
      </c>
      <c r="K28" s="13">
        <v>1</v>
      </c>
      <c r="L28" s="13">
        <v>10</v>
      </c>
      <c r="M28" s="16">
        <v>3</v>
      </c>
    </row>
    <row r="29" spans="1:13" ht="15.75">
      <c r="A29" s="42" t="s">
        <v>32</v>
      </c>
      <c r="B29" s="14">
        <f>'[4]calcul quorum'!B29</f>
        <v>70</v>
      </c>
      <c r="C29" s="59">
        <f>'[4]calcul quorum'!C29</f>
        <v>63</v>
      </c>
      <c r="D29" s="45">
        <f t="shared" si="7"/>
        <v>0.9</v>
      </c>
      <c r="E29" s="13">
        <v>6</v>
      </c>
      <c r="F29" s="59">
        <f>C29-E29</f>
        <v>57</v>
      </c>
      <c r="G29" s="15">
        <v>10</v>
      </c>
      <c r="H29" s="13">
        <v>1</v>
      </c>
      <c r="I29" s="13">
        <v>25</v>
      </c>
      <c r="J29" s="13">
        <v>3</v>
      </c>
      <c r="K29" s="13">
        <v>1</v>
      </c>
      <c r="L29" s="13">
        <v>11</v>
      </c>
      <c r="M29" s="16">
        <v>6</v>
      </c>
    </row>
    <row r="30" spans="1:13" ht="15.75">
      <c r="A30" s="42" t="s">
        <v>33</v>
      </c>
      <c r="B30" s="14">
        <f>'[4]calcul quorum'!B30</f>
        <v>49</v>
      </c>
      <c r="C30" s="59">
        <f>'[4]calcul quorum'!C30</f>
        <v>45</v>
      </c>
      <c r="D30" s="45">
        <f t="shared" si="7"/>
        <v>0.9183673469387755</v>
      </c>
      <c r="E30" s="13">
        <v>2</v>
      </c>
      <c r="F30" s="59">
        <f>C30-E30</f>
        <v>43</v>
      </c>
      <c r="G30" s="15">
        <v>4</v>
      </c>
      <c r="H30" s="13">
        <v>3</v>
      </c>
      <c r="I30" s="13">
        <v>21</v>
      </c>
      <c r="J30" s="13">
        <v>5</v>
      </c>
      <c r="K30" s="13">
        <v>1</v>
      </c>
      <c r="L30" s="13">
        <v>6</v>
      </c>
      <c r="M30" s="16">
        <v>3</v>
      </c>
    </row>
    <row r="31" spans="1:13" ht="15.75">
      <c r="A31" s="44" t="s">
        <v>17</v>
      </c>
      <c r="B31" s="10">
        <f>SUM(B26:B30)</f>
        <v>275</v>
      </c>
      <c r="C31" s="54">
        <f>SUM(C26:C30)</f>
        <v>253</v>
      </c>
      <c r="D31" s="45">
        <f t="shared" si="7"/>
        <v>0.92</v>
      </c>
      <c r="E31" s="10">
        <f>SUM(E26:E30)</f>
        <v>19</v>
      </c>
      <c r="F31" s="10">
        <f>SUM(F26:F30)</f>
        <v>234</v>
      </c>
      <c r="G31" s="10">
        <f aca="true" t="shared" si="8" ref="G31:L31">SUM(G26:G30)</f>
        <v>38</v>
      </c>
      <c r="H31" s="10">
        <f t="shared" si="8"/>
        <v>6</v>
      </c>
      <c r="I31" s="10">
        <f t="shared" si="8"/>
        <v>89</v>
      </c>
      <c r="J31" s="10">
        <f t="shared" si="8"/>
        <v>23</v>
      </c>
      <c r="K31" s="10">
        <f t="shared" si="8"/>
        <v>4</v>
      </c>
      <c r="L31" s="10">
        <f t="shared" si="8"/>
        <v>46</v>
      </c>
      <c r="M31" s="46">
        <f>SUM(M26:M30)</f>
        <v>28</v>
      </c>
    </row>
    <row r="32" spans="1:13" ht="16.5" thickBot="1">
      <c r="A32" s="47"/>
      <c r="B32" s="21"/>
      <c r="C32" s="21"/>
      <c r="D32" s="21"/>
      <c r="E32" s="21"/>
      <c r="F32" s="21"/>
      <c r="G32" s="22">
        <f>G31/F31</f>
        <v>0.1623931623931624</v>
      </c>
      <c r="H32" s="22">
        <f>H31/F31</f>
        <v>0.02564102564102564</v>
      </c>
      <c r="I32" s="22">
        <f>I31/F31</f>
        <v>0.3803418803418803</v>
      </c>
      <c r="J32" s="22">
        <f>J31/$F$31</f>
        <v>0.09829059829059829</v>
      </c>
      <c r="K32" s="22">
        <f>K31/$F$31</f>
        <v>0.017094017094017096</v>
      </c>
      <c r="L32" s="22">
        <f>L31/$F$31</f>
        <v>0.19658119658119658</v>
      </c>
      <c r="M32" s="23">
        <f>M31/F31</f>
        <v>0.11965811965811966</v>
      </c>
    </row>
    <row r="33" spans="1:13" ht="17.25" thickBot="1" thickTop="1">
      <c r="A33" s="24"/>
      <c r="B33" s="25"/>
      <c r="C33" s="25"/>
      <c r="D33" s="25"/>
      <c r="E33" s="25"/>
      <c r="F33" s="25"/>
      <c r="G33" s="60"/>
      <c r="H33" s="25"/>
      <c r="I33" s="25"/>
      <c r="J33" s="25"/>
      <c r="K33" s="25"/>
      <c r="L33" s="25"/>
      <c r="M33" s="25"/>
    </row>
    <row r="34" spans="1:13" ht="16.5" thickTop="1">
      <c r="A34" s="39" t="s">
        <v>34</v>
      </c>
      <c r="B34" s="6">
        <f>'[4]calcul quorum'!B34</f>
        <v>69</v>
      </c>
      <c r="C34" s="6">
        <f>'[4]calcul quorum'!C34</f>
        <v>60</v>
      </c>
      <c r="D34" s="41">
        <f aca="true" t="shared" si="9" ref="D34:D39">C34/B34</f>
        <v>0.8695652173913043</v>
      </c>
      <c r="E34" s="7">
        <v>6</v>
      </c>
      <c r="F34" s="6">
        <f>C34-E34</f>
        <v>54</v>
      </c>
      <c r="G34" s="8">
        <v>7</v>
      </c>
      <c r="H34" s="7">
        <v>2</v>
      </c>
      <c r="I34" s="7">
        <v>10</v>
      </c>
      <c r="J34" s="7">
        <v>4</v>
      </c>
      <c r="K34" s="7">
        <v>2</v>
      </c>
      <c r="L34" s="7">
        <v>10</v>
      </c>
      <c r="M34" s="9">
        <v>19</v>
      </c>
    </row>
    <row r="35" spans="1:13" ht="15.75">
      <c r="A35" s="42" t="s">
        <v>35</v>
      </c>
      <c r="B35" s="14">
        <f>'[4]calcul quorum'!B35</f>
        <v>61</v>
      </c>
      <c r="C35" s="14">
        <f>'[4]calcul quorum'!C35</f>
        <v>58</v>
      </c>
      <c r="D35" s="12">
        <f t="shared" si="9"/>
        <v>0.9508196721311475</v>
      </c>
      <c r="E35" s="13">
        <v>8</v>
      </c>
      <c r="F35" s="14">
        <f>C35-E35</f>
        <v>50</v>
      </c>
      <c r="G35" s="15">
        <v>6</v>
      </c>
      <c r="H35" s="13">
        <v>2</v>
      </c>
      <c r="I35" s="13">
        <v>27</v>
      </c>
      <c r="J35" s="13">
        <v>4</v>
      </c>
      <c r="K35" s="13">
        <v>0</v>
      </c>
      <c r="L35" s="13">
        <v>7</v>
      </c>
      <c r="M35" s="16">
        <v>4</v>
      </c>
    </row>
    <row r="36" spans="1:13" ht="15.75">
      <c r="A36" s="42" t="s">
        <v>36</v>
      </c>
      <c r="B36" s="14">
        <f>'[4]calcul quorum'!B36</f>
        <v>92</v>
      </c>
      <c r="C36" s="14">
        <f>'[4]calcul quorum'!C36</f>
        <v>83</v>
      </c>
      <c r="D36" s="12">
        <f t="shared" si="9"/>
        <v>0.9021739130434783</v>
      </c>
      <c r="E36" s="13">
        <v>3</v>
      </c>
      <c r="F36" s="14">
        <f>C36-E36</f>
        <v>80</v>
      </c>
      <c r="G36" s="15">
        <v>24</v>
      </c>
      <c r="H36" s="13">
        <v>1</v>
      </c>
      <c r="I36" s="13">
        <v>17</v>
      </c>
      <c r="J36" s="13">
        <v>4</v>
      </c>
      <c r="K36" s="13">
        <v>0</v>
      </c>
      <c r="L36" s="13">
        <v>27</v>
      </c>
      <c r="M36" s="16">
        <v>7</v>
      </c>
    </row>
    <row r="37" spans="1:13" ht="15.75">
      <c r="A37" s="42" t="s">
        <v>37</v>
      </c>
      <c r="B37" s="14">
        <f>'[4]calcul quorum'!B37</f>
        <v>109</v>
      </c>
      <c r="C37" s="14">
        <f>'[4]calcul quorum'!C37</f>
        <v>81</v>
      </c>
      <c r="D37" s="12">
        <f t="shared" si="9"/>
        <v>0.7431192660550459</v>
      </c>
      <c r="E37" s="13">
        <v>5</v>
      </c>
      <c r="F37" s="14">
        <f>C37-E37</f>
        <v>76</v>
      </c>
      <c r="G37" s="15">
        <v>7</v>
      </c>
      <c r="H37" s="13">
        <v>3</v>
      </c>
      <c r="I37" s="13">
        <v>25</v>
      </c>
      <c r="J37" s="13">
        <v>9</v>
      </c>
      <c r="K37" s="13">
        <v>1</v>
      </c>
      <c r="L37" s="13">
        <v>23</v>
      </c>
      <c r="M37" s="16">
        <v>8</v>
      </c>
    </row>
    <row r="38" spans="1:13" ht="15.75">
      <c r="A38" s="42" t="s">
        <v>38</v>
      </c>
      <c r="B38" s="14">
        <f>'[4]calcul quorum'!B38</f>
        <v>76</v>
      </c>
      <c r="C38" s="14">
        <f>'[4]calcul quorum'!C38</f>
        <v>70</v>
      </c>
      <c r="D38" s="12">
        <f t="shared" si="9"/>
        <v>0.9210526315789473</v>
      </c>
      <c r="E38" s="13">
        <v>17</v>
      </c>
      <c r="F38" s="14">
        <f>C38-E38</f>
        <v>53</v>
      </c>
      <c r="G38" s="15">
        <v>9</v>
      </c>
      <c r="H38" s="13">
        <v>0</v>
      </c>
      <c r="I38" s="13">
        <v>8</v>
      </c>
      <c r="J38" s="13">
        <v>2</v>
      </c>
      <c r="K38" s="13">
        <v>1</v>
      </c>
      <c r="L38" s="13">
        <v>24</v>
      </c>
      <c r="M38" s="16">
        <v>9</v>
      </c>
    </row>
    <row r="39" spans="1:13" ht="15.75">
      <c r="A39" s="44" t="s">
        <v>17</v>
      </c>
      <c r="B39" s="10">
        <f>SUM(B34:B38)</f>
        <v>407</v>
      </c>
      <c r="C39" s="10">
        <f>SUM(C34:C38)</f>
        <v>352</v>
      </c>
      <c r="D39" s="45">
        <f t="shared" si="9"/>
        <v>0.8648648648648649</v>
      </c>
      <c r="E39" s="10">
        <f aca="true" t="shared" si="10" ref="E39:L39">SUM(E34:E38)</f>
        <v>39</v>
      </c>
      <c r="F39" s="10">
        <f t="shared" si="10"/>
        <v>313</v>
      </c>
      <c r="G39" s="10">
        <f t="shared" si="10"/>
        <v>53</v>
      </c>
      <c r="H39" s="10">
        <f t="shared" si="10"/>
        <v>8</v>
      </c>
      <c r="I39" s="10">
        <f t="shared" si="10"/>
        <v>87</v>
      </c>
      <c r="J39" s="10">
        <f t="shared" si="10"/>
        <v>23</v>
      </c>
      <c r="K39" s="10">
        <f t="shared" si="10"/>
        <v>4</v>
      </c>
      <c r="L39" s="10">
        <f t="shared" si="10"/>
        <v>91</v>
      </c>
      <c r="M39" s="46">
        <f>SUM(M34:M38)</f>
        <v>47</v>
      </c>
    </row>
    <row r="40" spans="1:13" ht="16.5" thickBot="1">
      <c r="A40" s="47"/>
      <c r="B40" s="21"/>
      <c r="C40" s="21"/>
      <c r="D40" s="21"/>
      <c r="E40" s="21"/>
      <c r="F40" s="21"/>
      <c r="G40" s="22">
        <f>G39/F39</f>
        <v>0.16932907348242812</v>
      </c>
      <c r="H40" s="22">
        <f>H39/F39</f>
        <v>0.025559105431309903</v>
      </c>
      <c r="I40" s="22">
        <f>I39/F39</f>
        <v>0.2779552715654952</v>
      </c>
      <c r="J40" s="22">
        <f>J39/$F$39</f>
        <v>0.07348242811501597</v>
      </c>
      <c r="K40" s="22">
        <f>K39/$F$39</f>
        <v>0.012779552715654952</v>
      </c>
      <c r="L40" s="22">
        <f>L39/$F$39</f>
        <v>0.29073482428115016</v>
      </c>
      <c r="M40" s="23">
        <f>M39/$F$39</f>
        <v>0.1501597444089457</v>
      </c>
    </row>
    <row r="41" spans="1:13" ht="17.25" thickBot="1" thickTop="1">
      <c r="A41" s="24"/>
      <c r="B41" s="25"/>
      <c r="C41" s="25"/>
      <c r="D41" s="25"/>
      <c r="E41" s="49"/>
      <c r="F41" s="49"/>
      <c r="G41" s="48"/>
      <c r="H41" s="48"/>
      <c r="I41" s="48"/>
      <c r="J41" s="48"/>
      <c r="K41" s="48"/>
      <c r="L41" s="48"/>
      <c r="M41" s="48"/>
    </row>
    <row r="42" spans="1:13" ht="16.5" thickTop="1">
      <c r="A42" s="39" t="s">
        <v>39</v>
      </c>
      <c r="B42" s="6">
        <f>'[4]calcul quorum'!B42</f>
        <v>69</v>
      </c>
      <c r="C42" s="6">
        <f>'[4]calcul quorum'!C42</f>
        <v>58</v>
      </c>
      <c r="D42" s="41">
        <f>C42/B42</f>
        <v>0.8405797101449275</v>
      </c>
      <c r="E42" s="7">
        <v>4</v>
      </c>
      <c r="F42" s="40">
        <f>C42-E42</f>
        <v>54</v>
      </c>
      <c r="G42" s="8">
        <v>16</v>
      </c>
      <c r="H42" s="7">
        <v>3</v>
      </c>
      <c r="I42" s="7">
        <v>8</v>
      </c>
      <c r="J42" s="7">
        <v>7</v>
      </c>
      <c r="K42" s="7">
        <v>2</v>
      </c>
      <c r="L42" s="7">
        <v>10</v>
      </c>
      <c r="M42" s="9">
        <v>8</v>
      </c>
    </row>
    <row r="43" spans="1:13" ht="15.75">
      <c r="A43" s="42" t="s">
        <v>40</v>
      </c>
      <c r="B43" s="14">
        <f>'[4]calcul quorum'!B43</f>
        <v>45</v>
      </c>
      <c r="C43" s="14">
        <f>'[4]calcul quorum'!C43</f>
        <v>36</v>
      </c>
      <c r="D43" s="12">
        <f aca="true" t="shared" si="11" ref="D43:D49">C43/B43</f>
        <v>0.8</v>
      </c>
      <c r="E43" s="13">
        <v>0</v>
      </c>
      <c r="F43" s="43">
        <f aca="true" t="shared" si="12" ref="F43:F48">C43-E43</f>
        <v>36</v>
      </c>
      <c r="G43" s="15">
        <v>4</v>
      </c>
      <c r="H43" s="13">
        <v>0</v>
      </c>
      <c r="I43" s="13">
        <v>6</v>
      </c>
      <c r="J43" s="13">
        <v>17</v>
      </c>
      <c r="K43" s="13">
        <v>0</v>
      </c>
      <c r="L43" s="13">
        <v>5</v>
      </c>
      <c r="M43" s="16">
        <v>4</v>
      </c>
    </row>
    <row r="44" spans="1:13" ht="15.75">
      <c r="A44" s="42" t="s">
        <v>41</v>
      </c>
      <c r="B44" s="14">
        <f>'[4]calcul quorum'!B44</f>
        <v>55</v>
      </c>
      <c r="C44" s="14">
        <f>'[4]calcul quorum'!C44</f>
        <v>50</v>
      </c>
      <c r="D44" s="12">
        <f t="shared" si="11"/>
        <v>0.9090909090909091</v>
      </c>
      <c r="E44" s="13">
        <v>1</v>
      </c>
      <c r="F44" s="43">
        <f t="shared" si="12"/>
        <v>49</v>
      </c>
      <c r="G44" s="15">
        <v>7</v>
      </c>
      <c r="H44" s="13">
        <v>0</v>
      </c>
      <c r="I44" s="13">
        <v>1</v>
      </c>
      <c r="J44" s="13">
        <v>25</v>
      </c>
      <c r="K44" s="13">
        <v>0</v>
      </c>
      <c r="L44" s="13">
        <v>11</v>
      </c>
      <c r="M44" s="16">
        <v>5</v>
      </c>
    </row>
    <row r="45" spans="1:13" ht="15.75">
      <c r="A45" s="42" t="s">
        <v>42</v>
      </c>
      <c r="B45" s="14">
        <f>'[4]calcul quorum'!B45</f>
        <v>37</v>
      </c>
      <c r="C45" s="14">
        <f>'[4]calcul quorum'!C45</f>
        <v>27</v>
      </c>
      <c r="D45" s="12">
        <f t="shared" si="11"/>
        <v>0.7297297297297297</v>
      </c>
      <c r="E45" s="13">
        <v>3</v>
      </c>
      <c r="F45" s="43">
        <f t="shared" si="12"/>
        <v>24</v>
      </c>
      <c r="G45" s="15">
        <v>4</v>
      </c>
      <c r="H45" s="13">
        <v>0</v>
      </c>
      <c r="I45" s="13">
        <v>2</v>
      </c>
      <c r="J45" s="13">
        <v>7</v>
      </c>
      <c r="K45" s="13">
        <v>0</v>
      </c>
      <c r="L45" s="13">
        <v>11</v>
      </c>
      <c r="M45" s="16">
        <v>0</v>
      </c>
    </row>
    <row r="46" spans="1:13" ht="15.75">
      <c r="A46" s="42" t="s">
        <v>43</v>
      </c>
      <c r="B46" s="14">
        <f>'[4]calcul quorum'!B46</f>
        <v>76</v>
      </c>
      <c r="C46" s="14">
        <f>'[4]calcul quorum'!C46</f>
        <v>57</v>
      </c>
      <c r="D46" s="12">
        <f t="shared" si="11"/>
        <v>0.75</v>
      </c>
      <c r="E46" s="13">
        <v>5</v>
      </c>
      <c r="F46" s="43">
        <f t="shared" si="12"/>
        <v>52</v>
      </c>
      <c r="G46" s="15">
        <v>10</v>
      </c>
      <c r="H46" s="13">
        <v>2</v>
      </c>
      <c r="I46" s="13">
        <v>17</v>
      </c>
      <c r="J46" s="13">
        <v>2</v>
      </c>
      <c r="K46" s="13">
        <v>2</v>
      </c>
      <c r="L46" s="13">
        <v>12</v>
      </c>
      <c r="M46" s="16">
        <v>7</v>
      </c>
    </row>
    <row r="47" spans="1:13" ht="15.75">
      <c r="A47" s="42" t="s">
        <v>44</v>
      </c>
      <c r="B47" s="14">
        <f>'[4]calcul quorum'!B47</f>
        <v>42</v>
      </c>
      <c r="C47" s="14">
        <f>'[4]calcul quorum'!C47</f>
        <v>33</v>
      </c>
      <c r="D47" s="12">
        <f t="shared" si="11"/>
        <v>0.7857142857142857</v>
      </c>
      <c r="E47" s="13">
        <v>1</v>
      </c>
      <c r="F47" s="43">
        <f t="shared" si="12"/>
        <v>32</v>
      </c>
      <c r="G47" s="15">
        <v>3</v>
      </c>
      <c r="H47" s="13">
        <v>1</v>
      </c>
      <c r="I47" s="13">
        <v>3</v>
      </c>
      <c r="J47" s="13">
        <v>7</v>
      </c>
      <c r="K47" s="13">
        <v>2</v>
      </c>
      <c r="L47" s="13">
        <v>13</v>
      </c>
      <c r="M47" s="16">
        <v>3</v>
      </c>
    </row>
    <row r="48" spans="1:13" ht="15.75">
      <c r="A48" s="42" t="s">
        <v>45</v>
      </c>
      <c r="B48" s="14">
        <f>'[4]calcul quorum'!B48</f>
        <v>79</v>
      </c>
      <c r="C48" s="14">
        <f>'[4]calcul quorum'!C48</f>
        <v>64</v>
      </c>
      <c r="D48" s="12">
        <f t="shared" si="11"/>
        <v>0.810126582278481</v>
      </c>
      <c r="E48" s="13">
        <v>3</v>
      </c>
      <c r="F48" s="43">
        <f t="shared" si="12"/>
        <v>61</v>
      </c>
      <c r="G48" s="15">
        <v>10</v>
      </c>
      <c r="H48" s="13">
        <v>2</v>
      </c>
      <c r="I48" s="13">
        <v>11</v>
      </c>
      <c r="J48" s="13">
        <v>5</v>
      </c>
      <c r="K48" s="13">
        <v>0</v>
      </c>
      <c r="L48" s="13">
        <v>27</v>
      </c>
      <c r="M48" s="16">
        <v>6</v>
      </c>
    </row>
    <row r="49" spans="1:13" ht="15.75">
      <c r="A49" s="44" t="s">
        <v>17</v>
      </c>
      <c r="B49" s="10">
        <f>SUM(B42:B48)</f>
        <v>403</v>
      </c>
      <c r="C49" s="10">
        <f>SUM(C42:C48)</f>
        <v>325</v>
      </c>
      <c r="D49" s="45">
        <f t="shared" si="11"/>
        <v>0.8064516129032258</v>
      </c>
      <c r="E49" s="10">
        <f>SUM(E42:E48)</f>
        <v>17</v>
      </c>
      <c r="F49" s="10">
        <f aca="true" t="shared" si="13" ref="F49:L49">SUM(F42:F48)</f>
        <v>308</v>
      </c>
      <c r="G49" s="10">
        <f t="shared" si="13"/>
        <v>54</v>
      </c>
      <c r="H49" s="10">
        <f t="shared" si="13"/>
        <v>8</v>
      </c>
      <c r="I49" s="10">
        <f t="shared" si="13"/>
        <v>48</v>
      </c>
      <c r="J49" s="10">
        <f t="shared" si="13"/>
        <v>70</v>
      </c>
      <c r="K49" s="10">
        <f t="shared" si="13"/>
        <v>6</v>
      </c>
      <c r="L49" s="10">
        <f t="shared" si="13"/>
        <v>89</v>
      </c>
      <c r="M49" s="46">
        <f>SUM(M42:M48)</f>
        <v>33</v>
      </c>
    </row>
    <row r="50" spans="1:13" ht="16.5" thickBot="1">
      <c r="A50" s="47"/>
      <c r="B50" s="61"/>
      <c r="C50" s="21"/>
      <c r="D50" s="21"/>
      <c r="E50" s="21"/>
      <c r="F50" s="21"/>
      <c r="G50" s="22">
        <f>G49/F49</f>
        <v>0.17532467532467533</v>
      </c>
      <c r="H50" s="22">
        <f>H49/F49</f>
        <v>0.025974025974025976</v>
      </c>
      <c r="I50" s="22">
        <f>I49/F49</f>
        <v>0.15584415584415584</v>
      </c>
      <c r="J50" s="22">
        <f>J49/$F$49</f>
        <v>0.22727272727272727</v>
      </c>
      <c r="K50" s="22">
        <f>K49/$F$49</f>
        <v>0.01948051948051948</v>
      </c>
      <c r="L50" s="22">
        <f>L49/$F$49</f>
        <v>0.288961038961039</v>
      </c>
      <c r="M50" s="23">
        <f>M49/F49</f>
        <v>0.10714285714285714</v>
      </c>
    </row>
    <row r="51" spans="1:13" ht="17.25" thickBot="1" thickTop="1">
      <c r="A51" s="24"/>
      <c r="B51" s="62"/>
      <c r="C51" s="25"/>
      <c r="D51" s="25"/>
      <c r="E51" s="25"/>
      <c r="F51" s="25"/>
      <c r="G51" s="60"/>
      <c r="H51" s="25"/>
      <c r="I51" s="25"/>
      <c r="J51" s="25"/>
      <c r="K51" s="25"/>
      <c r="L51" s="25"/>
      <c r="M51" s="25"/>
    </row>
    <row r="52" spans="1:13" ht="16.5" thickTop="1">
      <c r="A52" s="39" t="s">
        <v>46</v>
      </c>
      <c r="B52" s="40">
        <f>'[4]calcul quorum'!B52</f>
        <v>50</v>
      </c>
      <c r="C52" s="6">
        <f>'[4]calcul quorum'!C52</f>
        <v>38</v>
      </c>
      <c r="D52" s="63">
        <f aca="true" t="shared" si="14" ref="D52:D57">C52/B52</f>
        <v>0.76</v>
      </c>
      <c r="E52" s="7">
        <v>7</v>
      </c>
      <c r="F52" s="6">
        <f>C52-E52</f>
        <v>31</v>
      </c>
      <c r="G52" s="8">
        <v>9</v>
      </c>
      <c r="H52" s="7">
        <v>1</v>
      </c>
      <c r="I52" s="7">
        <v>4</v>
      </c>
      <c r="J52" s="7">
        <v>6</v>
      </c>
      <c r="K52" s="7">
        <v>3</v>
      </c>
      <c r="L52" s="7">
        <v>1</v>
      </c>
      <c r="M52" s="9">
        <v>7</v>
      </c>
    </row>
    <row r="53" spans="1:13" ht="15.75">
      <c r="A53" s="42" t="s">
        <v>47</v>
      </c>
      <c r="B53" s="43">
        <f>'[4]calcul quorum'!B53</f>
        <v>39</v>
      </c>
      <c r="C53" s="14">
        <f>'[4]calcul quorum'!C53</f>
        <v>28</v>
      </c>
      <c r="D53" s="64">
        <f t="shared" si="14"/>
        <v>0.717948717948718</v>
      </c>
      <c r="E53" s="13">
        <v>0</v>
      </c>
      <c r="F53" s="14">
        <f>C53-E53</f>
        <v>28</v>
      </c>
      <c r="G53" s="15">
        <v>3</v>
      </c>
      <c r="H53" s="13">
        <v>1</v>
      </c>
      <c r="I53" s="13">
        <v>5</v>
      </c>
      <c r="J53" s="13">
        <v>7</v>
      </c>
      <c r="K53" s="13">
        <v>1</v>
      </c>
      <c r="L53" s="13">
        <v>9</v>
      </c>
      <c r="M53" s="16">
        <v>2</v>
      </c>
    </row>
    <row r="54" spans="1:13" ht="15.75">
      <c r="A54" s="42" t="s">
        <v>48</v>
      </c>
      <c r="B54" s="43">
        <f>'[4]calcul quorum'!B54</f>
        <v>44</v>
      </c>
      <c r="C54" s="14">
        <f>'[4]calcul quorum'!C54</f>
        <v>41</v>
      </c>
      <c r="D54" s="64">
        <f t="shared" si="14"/>
        <v>0.9318181818181818</v>
      </c>
      <c r="E54" s="13">
        <v>1</v>
      </c>
      <c r="F54" s="14">
        <f>C54-E54</f>
        <v>40</v>
      </c>
      <c r="G54" s="15">
        <v>5</v>
      </c>
      <c r="H54" s="13">
        <v>2</v>
      </c>
      <c r="I54" s="13">
        <v>1</v>
      </c>
      <c r="J54" s="13">
        <v>20</v>
      </c>
      <c r="K54" s="13">
        <v>0</v>
      </c>
      <c r="L54" s="13">
        <v>7</v>
      </c>
      <c r="M54" s="16">
        <v>5</v>
      </c>
    </row>
    <row r="55" spans="1:13" ht="15.75">
      <c r="A55" s="42" t="s">
        <v>49</v>
      </c>
      <c r="B55" s="43">
        <f>'[4]calcul quorum'!B55</f>
        <v>66</v>
      </c>
      <c r="C55" s="14">
        <f>'[4]calcul quorum'!C55</f>
        <v>47</v>
      </c>
      <c r="D55" s="64">
        <f t="shared" si="14"/>
        <v>0.7121212121212122</v>
      </c>
      <c r="E55" s="13">
        <v>0</v>
      </c>
      <c r="F55" s="14">
        <f>C55-E55</f>
        <v>47</v>
      </c>
      <c r="G55" s="15">
        <v>22</v>
      </c>
      <c r="H55" s="13">
        <v>1</v>
      </c>
      <c r="I55" s="13">
        <v>8</v>
      </c>
      <c r="J55" s="13">
        <v>4</v>
      </c>
      <c r="K55" s="13">
        <v>1</v>
      </c>
      <c r="L55" s="13">
        <v>4</v>
      </c>
      <c r="M55" s="16">
        <v>7</v>
      </c>
    </row>
    <row r="56" spans="1:13" ht="15.75">
      <c r="A56" s="42" t="s">
        <v>50</v>
      </c>
      <c r="B56" s="43">
        <f>'[4]calcul quorum'!B56</f>
        <v>33</v>
      </c>
      <c r="C56" s="14">
        <f>'[4]calcul quorum'!C56</f>
        <v>27</v>
      </c>
      <c r="D56" s="64">
        <f t="shared" si="14"/>
        <v>0.8181818181818182</v>
      </c>
      <c r="E56" s="13">
        <v>1</v>
      </c>
      <c r="F56" s="14">
        <f>C56-E56</f>
        <v>26</v>
      </c>
      <c r="G56" s="15">
        <v>11</v>
      </c>
      <c r="H56" s="13">
        <v>0</v>
      </c>
      <c r="I56" s="13">
        <v>5</v>
      </c>
      <c r="J56" s="13">
        <v>6</v>
      </c>
      <c r="K56" s="13">
        <v>0</v>
      </c>
      <c r="L56" s="13">
        <v>2</v>
      </c>
      <c r="M56" s="16">
        <v>2</v>
      </c>
    </row>
    <row r="57" spans="1:13" ht="15.75">
      <c r="A57" s="44" t="s">
        <v>17</v>
      </c>
      <c r="B57" s="10">
        <f>SUM(B52:B56)</f>
        <v>232</v>
      </c>
      <c r="C57" s="10">
        <f>SUM(C52:C56)</f>
        <v>181</v>
      </c>
      <c r="D57" s="64">
        <f t="shared" si="14"/>
        <v>0.7801724137931034</v>
      </c>
      <c r="E57" s="10">
        <f>SUM(E52:E56)</f>
        <v>9</v>
      </c>
      <c r="F57" s="10">
        <f aca="true" t="shared" si="15" ref="F57:L57">SUM(F52:F56)</f>
        <v>172</v>
      </c>
      <c r="G57" s="10">
        <f t="shared" si="15"/>
        <v>50</v>
      </c>
      <c r="H57" s="10">
        <f t="shared" si="15"/>
        <v>5</v>
      </c>
      <c r="I57" s="10">
        <f t="shared" si="15"/>
        <v>23</v>
      </c>
      <c r="J57" s="10">
        <f t="shared" si="15"/>
        <v>43</v>
      </c>
      <c r="K57" s="10">
        <f t="shared" si="15"/>
        <v>5</v>
      </c>
      <c r="L57" s="10">
        <f t="shared" si="15"/>
        <v>23</v>
      </c>
      <c r="M57" s="46">
        <f>SUM(M52:M56)</f>
        <v>23</v>
      </c>
    </row>
    <row r="58" spans="1:13" ht="16.5" thickBot="1">
      <c r="A58" s="47"/>
      <c r="B58" s="21"/>
      <c r="C58" s="21"/>
      <c r="D58" s="21"/>
      <c r="E58" s="21"/>
      <c r="F58" s="21"/>
      <c r="G58" s="22">
        <f>G57/$F$57</f>
        <v>0.29069767441860467</v>
      </c>
      <c r="H58" s="22">
        <f aca="true" t="shared" si="16" ref="H58:M58">H57/$F$57</f>
        <v>0.029069767441860465</v>
      </c>
      <c r="I58" s="22">
        <f t="shared" si="16"/>
        <v>0.13372093023255813</v>
      </c>
      <c r="J58" s="22">
        <f t="shared" si="16"/>
        <v>0.25</v>
      </c>
      <c r="K58" s="22">
        <f t="shared" si="16"/>
        <v>0.029069767441860465</v>
      </c>
      <c r="L58" s="22">
        <f t="shared" si="16"/>
        <v>0.13372093023255813</v>
      </c>
      <c r="M58" s="23">
        <f t="shared" si="16"/>
        <v>0.13372093023255813</v>
      </c>
    </row>
    <row r="59" spans="1:13" ht="17.25" thickBot="1" thickTop="1">
      <c r="A59" s="24"/>
      <c r="B59" s="25"/>
      <c r="C59" s="25"/>
      <c r="D59" s="25"/>
      <c r="E59" s="25"/>
      <c r="F59" s="25"/>
      <c r="G59" s="60"/>
      <c r="H59" s="25"/>
      <c r="I59" s="25"/>
      <c r="J59" s="25"/>
      <c r="K59" s="25"/>
      <c r="L59" s="25"/>
      <c r="M59" s="25"/>
    </row>
    <row r="60" spans="1:13" ht="16.5" thickTop="1">
      <c r="A60" s="39" t="s">
        <v>51</v>
      </c>
      <c r="B60" s="6">
        <f>'[4]calcul quorum'!B60</f>
        <v>30</v>
      </c>
      <c r="C60" s="40">
        <f>'[4]calcul quorum'!C60</f>
        <v>23</v>
      </c>
      <c r="D60" s="41">
        <f>C60/B60</f>
        <v>0.7666666666666667</v>
      </c>
      <c r="E60" s="7">
        <v>2</v>
      </c>
      <c r="F60" s="6">
        <f>C60-E60</f>
        <v>21</v>
      </c>
      <c r="G60" s="8">
        <v>7</v>
      </c>
      <c r="H60" s="7">
        <v>1</v>
      </c>
      <c r="I60" s="7">
        <v>2</v>
      </c>
      <c r="J60" s="7">
        <v>2</v>
      </c>
      <c r="K60" s="7">
        <v>1</v>
      </c>
      <c r="L60" s="7">
        <v>4</v>
      </c>
      <c r="M60" s="9">
        <v>4</v>
      </c>
    </row>
    <row r="61" spans="1:13" ht="15.75">
      <c r="A61" s="42" t="s">
        <v>52</v>
      </c>
      <c r="B61" s="14">
        <f>'[4]calcul quorum'!B61</f>
        <v>31</v>
      </c>
      <c r="C61" s="14">
        <f>'[4]calcul quorum'!C61</f>
        <v>27</v>
      </c>
      <c r="D61" s="12">
        <f>C61/B61</f>
        <v>0.8709677419354839</v>
      </c>
      <c r="E61" s="13">
        <v>5</v>
      </c>
      <c r="F61" s="14">
        <f>C61-E61</f>
        <v>22</v>
      </c>
      <c r="G61" s="15">
        <v>9</v>
      </c>
      <c r="H61" s="13">
        <v>0</v>
      </c>
      <c r="I61" s="13">
        <v>9</v>
      </c>
      <c r="J61" s="13">
        <v>1</v>
      </c>
      <c r="K61" s="13">
        <v>0</v>
      </c>
      <c r="L61" s="13">
        <v>3</v>
      </c>
      <c r="M61" s="16">
        <v>0</v>
      </c>
    </row>
    <row r="62" spans="1:13" ht="15.75">
      <c r="A62" s="42" t="s">
        <v>53</v>
      </c>
      <c r="B62" s="14">
        <f>'[4]calcul quorum'!B62</f>
        <v>31</v>
      </c>
      <c r="C62" s="14">
        <f>'[4]calcul quorum'!C62</f>
        <v>30</v>
      </c>
      <c r="D62" s="12">
        <f>C62/B62</f>
        <v>0.967741935483871</v>
      </c>
      <c r="E62" s="13">
        <v>1</v>
      </c>
      <c r="F62" s="14">
        <f>C62-E62</f>
        <v>29</v>
      </c>
      <c r="G62" s="15">
        <v>9</v>
      </c>
      <c r="H62" s="13">
        <v>1</v>
      </c>
      <c r="I62" s="13">
        <v>5</v>
      </c>
      <c r="J62" s="13">
        <v>6</v>
      </c>
      <c r="K62" s="13">
        <v>1</v>
      </c>
      <c r="L62" s="13">
        <v>5</v>
      </c>
      <c r="M62" s="16">
        <v>2</v>
      </c>
    </row>
    <row r="63" spans="1:13" ht="15.75">
      <c r="A63" s="44" t="s">
        <v>17</v>
      </c>
      <c r="B63" s="10">
        <f>SUM(B60:B62)</f>
        <v>92</v>
      </c>
      <c r="C63" s="10">
        <f>SUM(C60:C62)</f>
        <v>80</v>
      </c>
      <c r="D63" s="45">
        <f>C63/B63</f>
        <v>0.8695652173913043</v>
      </c>
      <c r="E63" s="10">
        <f>SUM(E60:E62)</f>
        <v>8</v>
      </c>
      <c r="F63" s="10">
        <f>SUM(F60:F62)</f>
        <v>72</v>
      </c>
      <c r="G63" s="10">
        <f aca="true" t="shared" si="17" ref="G63:L63">SUM(G60:G62)</f>
        <v>25</v>
      </c>
      <c r="H63" s="10">
        <f t="shared" si="17"/>
        <v>2</v>
      </c>
      <c r="I63" s="10">
        <f t="shared" si="17"/>
        <v>16</v>
      </c>
      <c r="J63" s="10">
        <f t="shared" si="17"/>
        <v>9</v>
      </c>
      <c r="K63" s="10">
        <f t="shared" si="17"/>
        <v>2</v>
      </c>
      <c r="L63" s="10">
        <f t="shared" si="17"/>
        <v>12</v>
      </c>
      <c r="M63" s="46">
        <f>SUM(M60:M62)</f>
        <v>6</v>
      </c>
    </row>
    <row r="64" spans="1:13" ht="16.5" thickBot="1">
      <c r="A64" s="65"/>
      <c r="B64" s="66"/>
      <c r="C64" s="66"/>
      <c r="D64" s="67"/>
      <c r="E64" s="66"/>
      <c r="F64" s="66"/>
      <c r="G64" s="68">
        <f>G63/F63</f>
        <v>0.3472222222222222</v>
      </c>
      <c r="H64" s="68">
        <f>H63/F63</f>
        <v>0.027777777777777776</v>
      </c>
      <c r="I64" s="68">
        <f>I63/F63</f>
        <v>0.2222222222222222</v>
      </c>
      <c r="J64" s="68">
        <f>J63/$F$63</f>
        <v>0.125</v>
      </c>
      <c r="K64" s="68">
        <f>K63/$F$63</f>
        <v>0.027777777777777776</v>
      </c>
      <c r="L64" s="68">
        <f>L63/$F$63</f>
        <v>0.16666666666666666</v>
      </c>
      <c r="M64" s="69">
        <f>M63/F63</f>
        <v>0.08333333333333333</v>
      </c>
    </row>
    <row r="65" spans="1:13" ht="17.25" thickBot="1" thickTop="1">
      <c r="A65" s="1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</row>
    <row r="66" spans="1:13" ht="16.5" thickTop="1">
      <c r="A66" s="39" t="s">
        <v>54</v>
      </c>
      <c r="B66" s="6">
        <f>'[4]calcul quorum'!B66</f>
        <v>50</v>
      </c>
      <c r="C66" s="6">
        <f>'[4]calcul quorum'!C66</f>
        <v>40</v>
      </c>
      <c r="D66" s="41">
        <f aca="true" t="shared" si="18" ref="D66:D71">C66/B66</f>
        <v>0.8</v>
      </c>
      <c r="E66" s="7">
        <v>2</v>
      </c>
      <c r="F66" s="83">
        <f>C66-E66</f>
        <v>38</v>
      </c>
      <c r="G66" s="8">
        <v>11</v>
      </c>
      <c r="H66" s="7">
        <v>0</v>
      </c>
      <c r="I66" s="7">
        <v>10</v>
      </c>
      <c r="J66" s="7">
        <v>9</v>
      </c>
      <c r="K66" s="71">
        <v>0</v>
      </c>
      <c r="L66" s="71">
        <v>5</v>
      </c>
      <c r="M66" s="9">
        <v>3</v>
      </c>
    </row>
    <row r="67" spans="1:13" ht="15.75">
      <c r="A67" s="42" t="s">
        <v>55</v>
      </c>
      <c r="B67" s="14">
        <f>'[4]calcul quorum'!B67</f>
        <v>72</v>
      </c>
      <c r="C67" s="14">
        <f>'[4]calcul quorum'!C67</f>
        <v>60</v>
      </c>
      <c r="D67" s="12">
        <f t="shared" si="18"/>
        <v>0.8333333333333334</v>
      </c>
      <c r="E67" s="72">
        <v>5</v>
      </c>
      <c r="F67" s="25">
        <f>C67-E67</f>
        <v>55</v>
      </c>
      <c r="G67" s="84">
        <v>8</v>
      </c>
      <c r="H67" s="13">
        <v>0</v>
      </c>
      <c r="I67" s="13">
        <v>17</v>
      </c>
      <c r="J67" s="13">
        <v>19</v>
      </c>
      <c r="K67" s="72">
        <v>2</v>
      </c>
      <c r="L67" s="72">
        <v>3</v>
      </c>
      <c r="M67" s="16">
        <v>6</v>
      </c>
    </row>
    <row r="68" spans="1:13" ht="15.75">
      <c r="A68" s="42" t="s">
        <v>56</v>
      </c>
      <c r="B68" s="14">
        <f>'[4]calcul quorum'!B68</f>
        <v>37</v>
      </c>
      <c r="C68" s="14">
        <f>'[4]calcul quorum'!C68</f>
        <v>35</v>
      </c>
      <c r="D68" s="12">
        <f t="shared" si="18"/>
        <v>0.9459459459459459</v>
      </c>
      <c r="E68" s="72">
        <v>4</v>
      </c>
      <c r="F68" s="25">
        <f>C68-E68</f>
        <v>31</v>
      </c>
      <c r="G68" s="84">
        <v>5</v>
      </c>
      <c r="H68" s="13">
        <v>1</v>
      </c>
      <c r="I68" s="13">
        <v>9</v>
      </c>
      <c r="J68" s="13">
        <v>5</v>
      </c>
      <c r="K68" s="72">
        <v>2</v>
      </c>
      <c r="L68" s="72">
        <v>6</v>
      </c>
      <c r="M68" s="16">
        <v>3</v>
      </c>
    </row>
    <row r="69" spans="1:13" ht="15.75">
      <c r="A69" s="42" t="s">
        <v>57</v>
      </c>
      <c r="B69" s="14">
        <f>'[4]calcul quorum'!B69</f>
        <v>32</v>
      </c>
      <c r="C69" s="14">
        <f>'[4]calcul quorum'!C69</f>
        <v>31</v>
      </c>
      <c r="D69" s="12">
        <f t="shared" si="18"/>
        <v>0.96875</v>
      </c>
      <c r="E69" s="72">
        <v>1</v>
      </c>
      <c r="F69" s="25">
        <f>C69-E69</f>
        <v>30</v>
      </c>
      <c r="G69" s="84">
        <v>4</v>
      </c>
      <c r="H69" s="13">
        <v>0</v>
      </c>
      <c r="I69" s="13">
        <v>10</v>
      </c>
      <c r="J69" s="13">
        <v>14</v>
      </c>
      <c r="K69" s="72">
        <v>0</v>
      </c>
      <c r="L69" s="72">
        <v>1</v>
      </c>
      <c r="M69" s="16">
        <v>1</v>
      </c>
    </row>
    <row r="70" spans="1:13" ht="15.75">
      <c r="A70" s="42" t="s">
        <v>58</v>
      </c>
      <c r="B70" s="14">
        <f>'[4]calcul quorum'!B70</f>
        <v>27</v>
      </c>
      <c r="C70" s="14">
        <f>'[4]calcul quorum'!C70</f>
        <v>26</v>
      </c>
      <c r="D70" s="12">
        <f t="shared" si="18"/>
        <v>0.9629629629629629</v>
      </c>
      <c r="E70" s="13">
        <v>2</v>
      </c>
      <c r="F70" s="85">
        <f>C70-E70</f>
        <v>24</v>
      </c>
      <c r="G70" s="15">
        <v>2</v>
      </c>
      <c r="H70" s="13">
        <v>0</v>
      </c>
      <c r="I70" s="13">
        <v>5</v>
      </c>
      <c r="J70" s="13">
        <v>12</v>
      </c>
      <c r="K70" s="72">
        <v>0</v>
      </c>
      <c r="L70" s="72">
        <v>3</v>
      </c>
      <c r="M70" s="16">
        <v>2</v>
      </c>
    </row>
    <row r="71" spans="1:13" ht="15.75">
      <c r="A71" s="44" t="s">
        <v>17</v>
      </c>
      <c r="B71" s="10">
        <f>SUM(B66:B70)</f>
        <v>218</v>
      </c>
      <c r="C71" s="10">
        <f>SUM(C66:C70)</f>
        <v>192</v>
      </c>
      <c r="D71" s="45">
        <f t="shared" si="18"/>
        <v>0.8807339449541285</v>
      </c>
      <c r="E71" s="10">
        <f aca="true" t="shared" si="19" ref="E71:L71">SUM(E66:E70)</f>
        <v>14</v>
      </c>
      <c r="F71" s="10">
        <f t="shared" si="19"/>
        <v>178</v>
      </c>
      <c r="G71" s="10">
        <f t="shared" si="19"/>
        <v>30</v>
      </c>
      <c r="H71" s="10">
        <f t="shared" si="19"/>
        <v>1</v>
      </c>
      <c r="I71" s="10">
        <f t="shared" si="19"/>
        <v>51</v>
      </c>
      <c r="J71" s="10">
        <f t="shared" si="19"/>
        <v>59</v>
      </c>
      <c r="K71" s="10">
        <f t="shared" si="19"/>
        <v>4</v>
      </c>
      <c r="L71" s="10">
        <f t="shared" si="19"/>
        <v>18</v>
      </c>
      <c r="M71" s="46">
        <f>SUM(M66:M70)</f>
        <v>15</v>
      </c>
    </row>
    <row r="72" spans="1:13" ht="16.5" thickBot="1">
      <c r="A72" s="47"/>
      <c r="B72" s="21"/>
      <c r="C72" s="21"/>
      <c r="D72" s="21"/>
      <c r="E72" s="21"/>
      <c r="F72" s="21"/>
      <c r="G72" s="22">
        <f>G71/F71</f>
        <v>0.16853932584269662</v>
      </c>
      <c r="H72" s="22">
        <f>H71/F71</f>
        <v>0.0056179775280898875</v>
      </c>
      <c r="I72" s="22">
        <f>I71/F71</f>
        <v>0.28651685393258425</v>
      </c>
      <c r="J72" s="22">
        <f>J71/$F$71</f>
        <v>0.33146067415730335</v>
      </c>
      <c r="K72" s="22">
        <f>K71/$F$71</f>
        <v>0.02247191011235955</v>
      </c>
      <c r="L72" s="22">
        <f>L71/$F$71</f>
        <v>0.10112359550561797</v>
      </c>
      <c r="M72" s="23">
        <f>M71/F71</f>
        <v>0.08426966292134831</v>
      </c>
    </row>
    <row r="73" spans="1:13" ht="17.25" thickBot="1" thickTop="1">
      <c r="A73" s="24"/>
      <c r="B73" s="25"/>
      <c r="C73" s="25"/>
      <c r="D73" s="25"/>
      <c r="E73" s="25"/>
      <c r="F73" s="25"/>
      <c r="G73" s="48"/>
      <c r="H73" s="48"/>
      <c r="I73" s="48"/>
      <c r="J73" s="48"/>
      <c r="K73" s="48"/>
      <c r="L73" s="48"/>
      <c r="M73" s="48"/>
    </row>
    <row r="74" spans="1:13" ht="16.5" thickTop="1">
      <c r="A74" s="39" t="s">
        <v>59</v>
      </c>
      <c r="B74" s="6">
        <f>'[4]calcul quorum'!B74</f>
        <v>176</v>
      </c>
      <c r="C74" s="6">
        <f>'[4]calcul quorum'!C74</f>
        <v>132</v>
      </c>
      <c r="D74" s="41">
        <f>C74/B74</f>
        <v>0.75</v>
      </c>
      <c r="E74" s="7">
        <v>4</v>
      </c>
      <c r="F74" s="57">
        <f>C74-E74</f>
        <v>128</v>
      </c>
      <c r="G74" s="8">
        <v>25</v>
      </c>
      <c r="H74" s="7">
        <v>1</v>
      </c>
      <c r="I74" s="7">
        <v>56</v>
      </c>
      <c r="J74" s="7">
        <v>8</v>
      </c>
      <c r="K74" s="7">
        <v>1</v>
      </c>
      <c r="L74" s="7">
        <v>24</v>
      </c>
      <c r="M74" s="9">
        <v>13</v>
      </c>
    </row>
    <row r="75" spans="1:13" ht="15.75">
      <c r="A75" s="42" t="s">
        <v>60</v>
      </c>
      <c r="B75" s="14">
        <f>'[4]calcul quorum'!B75</f>
        <v>486</v>
      </c>
      <c r="C75" s="14">
        <f>'[4]calcul quorum'!C75</f>
        <v>322</v>
      </c>
      <c r="D75" s="12">
        <f aca="true" t="shared" si="20" ref="D75:D91">C75/B75</f>
        <v>0.6625514403292181</v>
      </c>
      <c r="E75" s="13">
        <v>11</v>
      </c>
      <c r="F75" s="59">
        <f aca="true" t="shared" si="21" ref="F75:F82">C75-E75</f>
        <v>311</v>
      </c>
      <c r="G75" s="15">
        <v>24</v>
      </c>
      <c r="H75" s="13">
        <v>11</v>
      </c>
      <c r="I75" s="13">
        <v>127</v>
      </c>
      <c r="J75" s="13">
        <v>27</v>
      </c>
      <c r="K75" s="13">
        <v>7</v>
      </c>
      <c r="L75" s="13">
        <v>93</v>
      </c>
      <c r="M75" s="16">
        <v>22</v>
      </c>
    </row>
    <row r="76" spans="1:13" ht="15.75">
      <c r="A76" s="42" t="s">
        <v>61</v>
      </c>
      <c r="B76" s="14">
        <f>'[4]calcul quorum'!B76</f>
        <v>125</v>
      </c>
      <c r="C76" s="14">
        <f>'[4]calcul quorum'!C76</f>
        <v>92</v>
      </c>
      <c r="D76" s="12">
        <f t="shared" si="20"/>
        <v>0.736</v>
      </c>
      <c r="E76" s="13">
        <v>1</v>
      </c>
      <c r="F76" s="59">
        <f t="shared" si="21"/>
        <v>91</v>
      </c>
      <c r="G76" s="15">
        <v>15</v>
      </c>
      <c r="H76" s="13">
        <v>3</v>
      </c>
      <c r="I76" s="13">
        <v>37</v>
      </c>
      <c r="J76" s="13">
        <v>4</v>
      </c>
      <c r="K76" s="13">
        <v>4</v>
      </c>
      <c r="L76" s="13">
        <v>8</v>
      </c>
      <c r="M76" s="16">
        <v>20</v>
      </c>
    </row>
    <row r="77" spans="1:13" ht="15.75">
      <c r="A77" s="42" t="s">
        <v>62</v>
      </c>
      <c r="B77" s="14">
        <f>'[4]calcul quorum'!B77</f>
        <v>143</v>
      </c>
      <c r="C77" s="14">
        <f>'[4]calcul quorum'!C77</f>
        <v>114</v>
      </c>
      <c r="D77" s="12">
        <f t="shared" si="20"/>
        <v>0.7972027972027972</v>
      </c>
      <c r="E77" s="13">
        <v>9</v>
      </c>
      <c r="F77" s="59">
        <f t="shared" si="21"/>
        <v>105</v>
      </c>
      <c r="G77" s="15">
        <v>19</v>
      </c>
      <c r="H77" s="13">
        <v>3</v>
      </c>
      <c r="I77" s="13">
        <v>37</v>
      </c>
      <c r="J77" s="13">
        <v>11</v>
      </c>
      <c r="K77" s="13">
        <v>5</v>
      </c>
      <c r="L77" s="13">
        <v>16</v>
      </c>
      <c r="M77" s="16">
        <v>14</v>
      </c>
    </row>
    <row r="78" spans="1:13" ht="15.75">
      <c r="A78" s="42" t="s">
        <v>63</v>
      </c>
      <c r="B78" s="14">
        <f>'[4]calcul quorum'!B78</f>
        <v>115</v>
      </c>
      <c r="C78" s="14">
        <f>'[4]calcul quorum'!C78</f>
        <v>96</v>
      </c>
      <c r="D78" s="12">
        <f t="shared" si="20"/>
        <v>0.8347826086956521</v>
      </c>
      <c r="E78" s="13">
        <v>2</v>
      </c>
      <c r="F78" s="59">
        <f t="shared" si="21"/>
        <v>94</v>
      </c>
      <c r="G78" s="15">
        <v>12</v>
      </c>
      <c r="H78" s="13">
        <v>1</v>
      </c>
      <c r="I78" s="13">
        <v>45</v>
      </c>
      <c r="J78" s="13">
        <v>5</v>
      </c>
      <c r="K78" s="13">
        <v>1</v>
      </c>
      <c r="L78" s="13">
        <v>22</v>
      </c>
      <c r="M78" s="16">
        <v>8</v>
      </c>
    </row>
    <row r="79" spans="1:13" ht="15.75">
      <c r="A79" s="42" t="s">
        <v>64</v>
      </c>
      <c r="B79" s="14">
        <f>'[4]calcul quorum'!B79</f>
        <v>228</v>
      </c>
      <c r="C79" s="14">
        <f>'[4]calcul quorum'!C79</f>
        <v>186</v>
      </c>
      <c r="D79" s="12">
        <f t="shared" si="20"/>
        <v>0.8157894736842105</v>
      </c>
      <c r="E79" s="13">
        <v>9</v>
      </c>
      <c r="F79" s="59">
        <f t="shared" si="21"/>
        <v>177</v>
      </c>
      <c r="G79" s="15">
        <v>10</v>
      </c>
      <c r="H79" s="13">
        <v>0</v>
      </c>
      <c r="I79" s="13">
        <v>53</v>
      </c>
      <c r="J79" s="13">
        <v>33</v>
      </c>
      <c r="K79" s="13">
        <v>4</v>
      </c>
      <c r="L79" s="13">
        <v>67</v>
      </c>
      <c r="M79" s="16">
        <v>10</v>
      </c>
    </row>
    <row r="80" spans="1:13" ht="15.75">
      <c r="A80" s="42" t="s">
        <v>65</v>
      </c>
      <c r="B80" s="14">
        <f>'[4]calcul quorum'!B80</f>
        <v>179</v>
      </c>
      <c r="C80" s="14">
        <f>'[4]calcul quorum'!C80</f>
        <v>131</v>
      </c>
      <c r="D80" s="12">
        <f t="shared" si="20"/>
        <v>0.7318435754189944</v>
      </c>
      <c r="E80" s="13">
        <v>10</v>
      </c>
      <c r="F80" s="59">
        <f t="shared" si="21"/>
        <v>121</v>
      </c>
      <c r="G80" s="15">
        <v>14</v>
      </c>
      <c r="H80" s="13">
        <v>5</v>
      </c>
      <c r="I80" s="13">
        <v>58</v>
      </c>
      <c r="J80" s="13">
        <v>12</v>
      </c>
      <c r="K80" s="13">
        <v>1</v>
      </c>
      <c r="L80" s="13">
        <v>22</v>
      </c>
      <c r="M80" s="16">
        <v>9</v>
      </c>
    </row>
    <row r="81" spans="1:13" ht="15.75">
      <c r="A81" s="42" t="s">
        <v>66</v>
      </c>
      <c r="B81" s="14">
        <f>'[4]calcul quorum'!B81</f>
        <v>146</v>
      </c>
      <c r="C81" s="14">
        <f>'[4]calcul quorum'!C81</f>
        <v>117</v>
      </c>
      <c r="D81" s="12">
        <f t="shared" si="20"/>
        <v>0.8013698630136986</v>
      </c>
      <c r="E81" s="13">
        <v>7</v>
      </c>
      <c r="F81" s="59">
        <f t="shared" si="21"/>
        <v>110</v>
      </c>
      <c r="G81" s="15">
        <v>8</v>
      </c>
      <c r="H81" s="13">
        <v>4</v>
      </c>
      <c r="I81" s="13">
        <v>42</v>
      </c>
      <c r="J81" s="13">
        <v>7</v>
      </c>
      <c r="K81" s="13">
        <v>3</v>
      </c>
      <c r="L81" s="13">
        <v>42</v>
      </c>
      <c r="M81" s="16">
        <v>4</v>
      </c>
    </row>
    <row r="82" spans="1:13" ht="15.75">
      <c r="A82" s="42" t="s">
        <v>67</v>
      </c>
      <c r="B82" s="14">
        <f>'[4]calcul quorum'!B82</f>
        <v>123</v>
      </c>
      <c r="C82" s="14">
        <f>'[4]calcul quorum'!C82</f>
        <v>93</v>
      </c>
      <c r="D82" s="12">
        <f t="shared" si="20"/>
        <v>0.7560975609756098</v>
      </c>
      <c r="E82" s="13">
        <v>5</v>
      </c>
      <c r="F82" s="59">
        <f t="shared" si="21"/>
        <v>88</v>
      </c>
      <c r="G82" s="15">
        <v>16</v>
      </c>
      <c r="H82" s="13">
        <v>4</v>
      </c>
      <c r="I82" s="13">
        <v>29</v>
      </c>
      <c r="J82" s="13">
        <v>13</v>
      </c>
      <c r="K82" s="13">
        <v>3</v>
      </c>
      <c r="L82" s="13">
        <v>13</v>
      </c>
      <c r="M82" s="16">
        <v>10</v>
      </c>
    </row>
    <row r="83" spans="1:13" ht="15.75">
      <c r="A83" s="44" t="s">
        <v>17</v>
      </c>
      <c r="B83" s="10">
        <f>SUM(B74:B82)</f>
        <v>1721</v>
      </c>
      <c r="C83" s="10">
        <f>SUM(C74:C82)</f>
        <v>1283</v>
      </c>
      <c r="D83" s="45">
        <f t="shared" si="20"/>
        <v>0.7454968041836142</v>
      </c>
      <c r="E83" s="10">
        <f aca="true" t="shared" si="22" ref="E83:L83">SUM(E74:E82)</f>
        <v>58</v>
      </c>
      <c r="F83" s="54">
        <f>SUM(F74:F82)</f>
        <v>1225</v>
      </c>
      <c r="G83" s="10">
        <f t="shared" si="22"/>
        <v>143</v>
      </c>
      <c r="H83" s="10">
        <f t="shared" si="22"/>
        <v>32</v>
      </c>
      <c r="I83" s="10">
        <f t="shared" si="22"/>
        <v>484</v>
      </c>
      <c r="J83" s="10">
        <f t="shared" si="22"/>
        <v>120</v>
      </c>
      <c r="K83" s="10">
        <f t="shared" si="22"/>
        <v>29</v>
      </c>
      <c r="L83" s="10">
        <f t="shared" si="22"/>
        <v>307</v>
      </c>
      <c r="M83" s="46">
        <f>SUM(M74:M82)</f>
        <v>110</v>
      </c>
    </row>
    <row r="84" spans="1:13" ht="16.5" thickBot="1">
      <c r="A84" s="65"/>
      <c r="B84" s="67"/>
      <c r="C84" s="67"/>
      <c r="D84" s="22"/>
      <c r="E84" s="67"/>
      <c r="F84" s="67"/>
      <c r="G84" s="68">
        <f>G83/F83</f>
        <v>0.11673469387755102</v>
      </c>
      <c r="H84" s="68">
        <f>H83/F83</f>
        <v>0.026122448979591838</v>
      </c>
      <c r="I84" s="68">
        <f>I83/F83</f>
        <v>0.39510204081632655</v>
      </c>
      <c r="J84" s="68">
        <f>J83/$F$83</f>
        <v>0.09795918367346938</v>
      </c>
      <c r="K84" s="68">
        <f>K83/$F$83</f>
        <v>0.0236734693877551</v>
      </c>
      <c r="L84" s="68">
        <f>L83/$F$83</f>
        <v>0.2506122448979592</v>
      </c>
      <c r="M84" s="69">
        <f>M83/F83</f>
        <v>0.08979591836734693</v>
      </c>
    </row>
    <row r="85" spans="1:13" ht="17.25" thickBot="1" thickTop="1">
      <c r="A85" s="1"/>
      <c r="B85" s="3"/>
      <c r="C85" s="3"/>
      <c r="D85" s="48"/>
      <c r="E85" s="3"/>
      <c r="F85" s="3"/>
      <c r="G85" s="3"/>
      <c r="H85" s="3"/>
      <c r="I85" s="3"/>
      <c r="J85" s="3"/>
      <c r="K85" s="3"/>
      <c r="L85" s="3"/>
      <c r="M85" s="3"/>
    </row>
    <row r="86" spans="1:13" ht="16.5" thickTop="1">
      <c r="A86" s="39" t="s">
        <v>68</v>
      </c>
      <c r="B86" s="40">
        <f>'[4]calcul quorum'!B86</f>
        <v>72</v>
      </c>
      <c r="C86" s="6">
        <f>'[4]calcul quorum'!C86</f>
        <v>60</v>
      </c>
      <c r="D86" s="41">
        <f t="shared" si="20"/>
        <v>0.8333333333333334</v>
      </c>
      <c r="E86" s="7">
        <v>2</v>
      </c>
      <c r="F86" s="6">
        <f aca="true" t="shared" si="23" ref="F86:F91">C86-E86</f>
        <v>58</v>
      </c>
      <c r="G86" s="8">
        <v>14</v>
      </c>
      <c r="H86" s="7">
        <v>1</v>
      </c>
      <c r="I86" s="7">
        <v>19</v>
      </c>
      <c r="J86" s="7">
        <v>5</v>
      </c>
      <c r="K86" s="7">
        <v>1</v>
      </c>
      <c r="L86" s="7">
        <v>13</v>
      </c>
      <c r="M86" s="9">
        <v>5</v>
      </c>
    </row>
    <row r="87" spans="1:13" ht="15.75">
      <c r="A87" s="42" t="s">
        <v>69</v>
      </c>
      <c r="B87" s="43">
        <f>'[4]calcul quorum'!B87</f>
        <v>45</v>
      </c>
      <c r="C87" s="14">
        <f>'[4]calcul quorum'!C87</f>
        <v>39</v>
      </c>
      <c r="D87" s="12">
        <f t="shared" si="20"/>
        <v>0.8666666666666667</v>
      </c>
      <c r="E87" s="13">
        <v>4</v>
      </c>
      <c r="F87" s="14">
        <f t="shared" si="23"/>
        <v>35</v>
      </c>
      <c r="G87" s="15">
        <v>18</v>
      </c>
      <c r="H87" s="13">
        <v>2</v>
      </c>
      <c r="I87" s="13">
        <v>6</v>
      </c>
      <c r="J87" s="13">
        <v>1</v>
      </c>
      <c r="K87" s="13">
        <v>1</v>
      </c>
      <c r="L87" s="13">
        <v>1</v>
      </c>
      <c r="M87" s="16">
        <v>6</v>
      </c>
    </row>
    <row r="88" spans="1:13" ht="15.75">
      <c r="A88" s="42" t="s">
        <v>70</v>
      </c>
      <c r="B88" s="43">
        <f>'[4]calcul quorum'!B88</f>
        <v>82</v>
      </c>
      <c r="C88" s="14">
        <f>'[4]calcul quorum'!C88</f>
        <v>61</v>
      </c>
      <c r="D88" s="12">
        <f t="shared" si="20"/>
        <v>0.7439024390243902</v>
      </c>
      <c r="E88" s="13">
        <v>1</v>
      </c>
      <c r="F88" s="14">
        <f t="shared" si="23"/>
        <v>60</v>
      </c>
      <c r="G88" s="15">
        <v>5</v>
      </c>
      <c r="H88" s="13">
        <v>5</v>
      </c>
      <c r="I88" s="13">
        <v>26</v>
      </c>
      <c r="J88" s="13">
        <v>4</v>
      </c>
      <c r="K88" s="13">
        <v>3</v>
      </c>
      <c r="L88" s="13">
        <v>12</v>
      </c>
      <c r="M88" s="16">
        <v>5</v>
      </c>
    </row>
    <row r="89" spans="1:13" ht="15.75">
      <c r="A89" s="42" t="s">
        <v>71</v>
      </c>
      <c r="B89" s="43">
        <f>'[4]calcul quorum'!B89</f>
        <v>20</v>
      </c>
      <c r="C89" s="14">
        <f>'[4]calcul quorum'!C89</f>
        <v>19</v>
      </c>
      <c r="D89" s="12">
        <f t="shared" si="20"/>
        <v>0.95</v>
      </c>
      <c r="E89" s="13">
        <v>1</v>
      </c>
      <c r="F89" s="14">
        <f t="shared" si="23"/>
        <v>18</v>
      </c>
      <c r="G89" s="15">
        <v>5</v>
      </c>
      <c r="H89" s="13">
        <v>0</v>
      </c>
      <c r="I89" s="13">
        <v>4</v>
      </c>
      <c r="J89" s="13">
        <v>1</v>
      </c>
      <c r="K89" s="13">
        <v>0</v>
      </c>
      <c r="L89" s="13">
        <v>5</v>
      </c>
      <c r="M89" s="16">
        <v>3</v>
      </c>
    </row>
    <row r="90" spans="1:13" ht="15.75">
      <c r="A90" s="42" t="s">
        <v>72</v>
      </c>
      <c r="B90" s="43">
        <f>'[4]calcul quorum'!B90</f>
        <v>115</v>
      </c>
      <c r="C90" s="14">
        <f>'[4]calcul quorum'!C90</f>
        <v>103</v>
      </c>
      <c r="D90" s="12">
        <f t="shared" si="20"/>
        <v>0.8956521739130435</v>
      </c>
      <c r="E90" s="13">
        <v>9</v>
      </c>
      <c r="F90" s="14">
        <f t="shared" si="23"/>
        <v>94</v>
      </c>
      <c r="G90" s="15">
        <v>12</v>
      </c>
      <c r="H90" s="13">
        <v>2</v>
      </c>
      <c r="I90" s="13">
        <v>43</v>
      </c>
      <c r="J90" s="13">
        <v>16</v>
      </c>
      <c r="K90" s="13">
        <v>2</v>
      </c>
      <c r="L90" s="13">
        <v>7</v>
      </c>
      <c r="M90" s="16">
        <v>12</v>
      </c>
    </row>
    <row r="91" spans="1:13" ht="15.75">
      <c r="A91" s="42" t="s">
        <v>73</v>
      </c>
      <c r="B91" s="43">
        <f>'[4]calcul quorum'!B91</f>
        <v>59</v>
      </c>
      <c r="C91" s="14">
        <f>'[4]calcul quorum'!C91</f>
        <v>53</v>
      </c>
      <c r="D91" s="12">
        <f t="shared" si="20"/>
        <v>0.8983050847457628</v>
      </c>
      <c r="E91" s="13">
        <v>2</v>
      </c>
      <c r="F91" s="14">
        <f t="shared" si="23"/>
        <v>51</v>
      </c>
      <c r="G91" s="15">
        <v>10</v>
      </c>
      <c r="H91" s="13">
        <v>0</v>
      </c>
      <c r="I91" s="13">
        <v>23</v>
      </c>
      <c r="J91" s="13">
        <v>6</v>
      </c>
      <c r="K91" s="13">
        <v>0</v>
      </c>
      <c r="L91" s="13">
        <v>7</v>
      </c>
      <c r="M91" s="16">
        <v>5</v>
      </c>
    </row>
    <row r="92" spans="1:13" ht="15.75">
      <c r="A92" s="44" t="s">
        <v>17</v>
      </c>
      <c r="B92" s="10">
        <f>SUM(B86:B91)</f>
        <v>393</v>
      </c>
      <c r="C92" s="10">
        <f>SUM(C86:C91)</f>
        <v>335</v>
      </c>
      <c r="D92" s="64">
        <f>C92/B92</f>
        <v>0.8524173027989822</v>
      </c>
      <c r="E92" s="10">
        <f aca="true" t="shared" si="24" ref="E92:L92">SUM(E86:E91)</f>
        <v>19</v>
      </c>
      <c r="F92" s="10">
        <f t="shared" si="24"/>
        <v>316</v>
      </c>
      <c r="G92" s="10">
        <f t="shared" si="24"/>
        <v>64</v>
      </c>
      <c r="H92" s="10">
        <f t="shared" si="24"/>
        <v>10</v>
      </c>
      <c r="I92" s="10">
        <f t="shared" si="24"/>
        <v>121</v>
      </c>
      <c r="J92" s="10">
        <f t="shared" si="24"/>
        <v>33</v>
      </c>
      <c r="K92" s="10">
        <f t="shared" si="24"/>
        <v>7</v>
      </c>
      <c r="L92" s="10">
        <f t="shared" si="24"/>
        <v>45</v>
      </c>
      <c r="M92" s="46">
        <f>SUM(M86:M91)</f>
        <v>36</v>
      </c>
    </row>
    <row r="93" spans="1:13" ht="16.5" thickBot="1">
      <c r="A93" s="70"/>
      <c r="B93" s="66"/>
      <c r="C93" s="66"/>
      <c r="D93" s="68"/>
      <c r="E93" s="66"/>
      <c r="F93" s="66"/>
      <c r="G93" s="68">
        <f aca="true" t="shared" si="25" ref="G93:M93">G92/$F$92</f>
        <v>0.20253164556962025</v>
      </c>
      <c r="H93" s="68">
        <f t="shared" si="25"/>
        <v>0.03164556962025317</v>
      </c>
      <c r="I93" s="68">
        <f t="shared" si="25"/>
        <v>0.3829113924050633</v>
      </c>
      <c r="J93" s="68">
        <f t="shared" si="25"/>
        <v>0.10443037974683544</v>
      </c>
      <c r="K93" s="68">
        <f t="shared" si="25"/>
        <v>0.022151898734177215</v>
      </c>
      <c r="L93" s="68">
        <f t="shared" si="25"/>
        <v>0.14240506329113925</v>
      </c>
      <c r="M93" s="69">
        <f t="shared" si="25"/>
        <v>0.11392405063291139</v>
      </c>
    </row>
    <row r="94" spans="1:13" ht="17.25" thickBot="1" thickTop="1">
      <c r="A94" s="1"/>
      <c r="B94" s="2"/>
      <c r="C94" s="2"/>
      <c r="D94" s="4"/>
      <c r="E94" s="49"/>
      <c r="F94" s="49"/>
      <c r="G94" s="2"/>
      <c r="H94" s="2"/>
      <c r="I94" s="2"/>
      <c r="J94" s="2"/>
      <c r="K94" s="2"/>
      <c r="L94" s="2"/>
      <c r="M94" s="2"/>
    </row>
    <row r="95" spans="1:13" ht="16.5" thickTop="1">
      <c r="A95" s="39" t="s">
        <v>74</v>
      </c>
      <c r="B95" s="6">
        <f>'[4]calcul quorum'!B95</f>
        <v>39</v>
      </c>
      <c r="C95" s="6">
        <f>'[4]calcul quorum'!C95</f>
        <v>33</v>
      </c>
      <c r="D95" s="51">
        <f aca="true" t="shared" si="26" ref="D95:D148">C95/B95</f>
        <v>0.8461538461538461</v>
      </c>
      <c r="E95" s="7">
        <v>2</v>
      </c>
      <c r="F95" s="6">
        <f>C95-E95</f>
        <v>31</v>
      </c>
      <c r="G95" s="8">
        <v>5</v>
      </c>
      <c r="H95" s="7">
        <v>3</v>
      </c>
      <c r="I95" s="7">
        <v>9</v>
      </c>
      <c r="J95" s="7">
        <v>10</v>
      </c>
      <c r="K95" s="7">
        <v>1</v>
      </c>
      <c r="L95" s="7">
        <v>0</v>
      </c>
      <c r="M95" s="9">
        <v>3</v>
      </c>
    </row>
    <row r="96" spans="1:13" ht="15.75">
      <c r="A96" s="42" t="s">
        <v>75</v>
      </c>
      <c r="B96" s="14">
        <f>'[4]calcul quorum'!B96</f>
        <v>35</v>
      </c>
      <c r="C96" s="14">
        <f>'[4]calcul quorum'!C96</f>
        <v>30</v>
      </c>
      <c r="D96" s="53">
        <f t="shared" si="26"/>
        <v>0.8571428571428571</v>
      </c>
      <c r="E96" s="13">
        <v>2</v>
      </c>
      <c r="F96" s="14">
        <f>C96-E96</f>
        <v>28</v>
      </c>
      <c r="G96" s="15">
        <v>5</v>
      </c>
      <c r="H96" s="13">
        <v>2</v>
      </c>
      <c r="I96" s="13">
        <v>12</v>
      </c>
      <c r="J96" s="13">
        <v>5</v>
      </c>
      <c r="K96" s="13">
        <v>0</v>
      </c>
      <c r="L96" s="13">
        <v>1</v>
      </c>
      <c r="M96" s="16">
        <v>3</v>
      </c>
    </row>
    <row r="97" spans="1:13" ht="15.75">
      <c r="A97" s="42" t="s">
        <v>76</v>
      </c>
      <c r="B97" s="14">
        <f>'[4]calcul quorum'!B97</f>
        <v>24</v>
      </c>
      <c r="C97" s="14">
        <f>'[4]calcul quorum'!C97</f>
        <v>23</v>
      </c>
      <c r="D97" s="53">
        <f t="shared" si="26"/>
        <v>0.9583333333333334</v>
      </c>
      <c r="E97" s="13">
        <v>2</v>
      </c>
      <c r="F97" s="14">
        <f>C97-E97</f>
        <v>21</v>
      </c>
      <c r="G97" s="15">
        <v>7</v>
      </c>
      <c r="H97" s="13">
        <v>0</v>
      </c>
      <c r="I97" s="13">
        <v>5</v>
      </c>
      <c r="J97" s="13">
        <v>0</v>
      </c>
      <c r="K97" s="13">
        <v>2</v>
      </c>
      <c r="L97" s="13">
        <v>0</v>
      </c>
      <c r="M97" s="16">
        <v>7</v>
      </c>
    </row>
    <row r="98" spans="1:13" ht="15.75">
      <c r="A98" s="42" t="s">
        <v>77</v>
      </c>
      <c r="B98" s="14">
        <f>'[4]calcul quorum'!B98</f>
        <v>49</v>
      </c>
      <c r="C98" s="14">
        <f>'[4]calcul quorum'!C98</f>
        <v>43</v>
      </c>
      <c r="D98" s="53">
        <f t="shared" si="26"/>
        <v>0.8775510204081632</v>
      </c>
      <c r="E98" s="13">
        <v>1</v>
      </c>
      <c r="F98" s="14">
        <f>C98-E98</f>
        <v>42</v>
      </c>
      <c r="G98" s="15">
        <v>6</v>
      </c>
      <c r="H98" s="13">
        <v>0</v>
      </c>
      <c r="I98" s="13">
        <v>9</v>
      </c>
      <c r="J98" s="13">
        <v>23</v>
      </c>
      <c r="K98" s="13">
        <v>0</v>
      </c>
      <c r="L98" s="13">
        <v>3</v>
      </c>
      <c r="M98" s="16">
        <v>1</v>
      </c>
    </row>
    <row r="99" spans="1:13" ht="15.75">
      <c r="A99" s="44" t="s">
        <v>17</v>
      </c>
      <c r="B99" s="10">
        <f>SUM(B95:B98)</f>
        <v>147</v>
      </c>
      <c r="C99" s="10">
        <f>SUM(C95:C98)</f>
        <v>129</v>
      </c>
      <c r="D99" s="64">
        <f t="shared" si="26"/>
        <v>0.8775510204081632</v>
      </c>
      <c r="E99" s="10">
        <f aca="true" t="shared" si="27" ref="E99:L99">SUM(E95:E98)</f>
        <v>7</v>
      </c>
      <c r="F99" s="10">
        <f t="shared" si="27"/>
        <v>122</v>
      </c>
      <c r="G99" s="10">
        <f t="shared" si="27"/>
        <v>23</v>
      </c>
      <c r="H99" s="10">
        <f t="shared" si="27"/>
        <v>5</v>
      </c>
      <c r="I99" s="10">
        <f t="shared" si="27"/>
        <v>35</v>
      </c>
      <c r="J99" s="10">
        <f t="shared" si="27"/>
        <v>38</v>
      </c>
      <c r="K99" s="10">
        <f t="shared" si="27"/>
        <v>3</v>
      </c>
      <c r="L99" s="10">
        <f t="shared" si="27"/>
        <v>4</v>
      </c>
      <c r="M99" s="46">
        <f>SUM(M95:M98)</f>
        <v>14</v>
      </c>
    </row>
    <row r="100" spans="1:13" ht="16.5" thickBot="1">
      <c r="A100" s="65"/>
      <c r="B100" s="66"/>
      <c r="C100" s="66"/>
      <c r="D100" s="68"/>
      <c r="E100" s="66"/>
      <c r="F100" s="66"/>
      <c r="G100" s="68">
        <f aca="true" t="shared" si="28" ref="G100:M100">G99/$F$99</f>
        <v>0.1885245901639344</v>
      </c>
      <c r="H100" s="68">
        <f t="shared" si="28"/>
        <v>0.040983606557377046</v>
      </c>
      <c r="I100" s="68">
        <f t="shared" si="28"/>
        <v>0.28688524590163933</v>
      </c>
      <c r="J100" s="68">
        <f t="shared" si="28"/>
        <v>0.3114754098360656</v>
      </c>
      <c r="K100" s="68">
        <f t="shared" si="28"/>
        <v>0.02459016393442623</v>
      </c>
      <c r="L100" s="68">
        <f t="shared" si="28"/>
        <v>0.03278688524590164</v>
      </c>
      <c r="M100" s="69">
        <f t="shared" si="28"/>
        <v>0.11475409836065574</v>
      </c>
    </row>
    <row r="101" spans="1:13" ht="17.25" thickBot="1" thickTop="1">
      <c r="A101" s="1"/>
      <c r="B101" s="2"/>
      <c r="C101" s="2"/>
      <c r="D101" s="4"/>
      <c r="E101" s="49"/>
      <c r="F101" s="49"/>
      <c r="G101" s="2"/>
      <c r="H101" s="2"/>
      <c r="I101" s="2"/>
      <c r="J101" s="2"/>
      <c r="K101" s="2"/>
      <c r="L101" s="2"/>
      <c r="M101" s="2"/>
    </row>
    <row r="102" spans="1:13" ht="16.5" thickTop="1">
      <c r="A102" s="39" t="s">
        <v>78</v>
      </c>
      <c r="B102" s="6">
        <f>'[4]calcul quorum'!B102</f>
        <v>63</v>
      </c>
      <c r="C102" s="6">
        <f>'[4]calcul quorum'!C102</f>
        <v>58</v>
      </c>
      <c r="D102" s="51">
        <f t="shared" si="26"/>
        <v>0.9206349206349206</v>
      </c>
      <c r="E102" s="7">
        <v>7</v>
      </c>
      <c r="F102" s="6">
        <f>C102-E102</f>
        <v>51</v>
      </c>
      <c r="G102" s="8">
        <v>8</v>
      </c>
      <c r="H102" s="7">
        <v>0</v>
      </c>
      <c r="I102" s="7">
        <v>16</v>
      </c>
      <c r="J102" s="7">
        <v>8</v>
      </c>
      <c r="K102" s="7">
        <v>1</v>
      </c>
      <c r="L102" s="7">
        <v>10</v>
      </c>
      <c r="M102" s="9">
        <v>8</v>
      </c>
    </row>
    <row r="103" spans="1:13" ht="15.75">
      <c r="A103" s="42" t="s">
        <v>79</v>
      </c>
      <c r="B103" s="14">
        <f>'[4]calcul quorum'!B103</f>
        <v>86</v>
      </c>
      <c r="C103" s="14">
        <f>'[4]calcul quorum'!C103</f>
        <v>80</v>
      </c>
      <c r="D103" s="53">
        <f t="shared" si="26"/>
        <v>0.9302325581395349</v>
      </c>
      <c r="E103" s="13">
        <v>5</v>
      </c>
      <c r="F103" s="14">
        <f>C103-E103</f>
        <v>75</v>
      </c>
      <c r="G103" s="15">
        <v>4</v>
      </c>
      <c r="H103" s="13">
        <v>1</v>
      </c>
      <c r="I103" s="13">
        <v>14</v>
      </c>
      <c r="J103" s="13">
        <v>10</v>
      </c>
      <c r="K103" s="13">
        <v>0</v>
      </c>
      <c r="L103" s="13">
        <v>29</v>
      </c>
      <c r="M103" s="16">
        <v>17</v>
      </c>
    </row>
    <row r="104" spans="1:13" ht="15.75">
      <c r="A104" s="42" t="s">
        <v>80</v>
      </c>
      <c r="B104" s="14">
        <f>'[4]calcul quorum'!B104</f>
        <v>33</v>
      </c>
      <c r="C104" s="14">
        <f>'[4]calcul quorum'!C104</f>
        <v>27</v>
      </c>
      <c r="D104" s="53">
        <f t="shared" si="26"/>
        <v>0.8181818181818182</v>
      </c>
      <c r="E104" s="13">
        <v>4</v>
      </c>
      <c r="F104" s="14">
        <f>C104-E104</f>
        <v>23</v>
      </c>
      <c r="G104" s="15">
        <v>6</v>
      </c>
      <c r="H104" s="13">
        <v>1</v>
      </c>
      <c r="I104" s="13">
        <v>8</v>
      </c>
      <c r="J104" s="13">
        <v>1</v>
      </c>
      <c r="K104" s="13">
        <v>1</v>
      </c>
      <c r="L104" s="13">
        <v>2</v>
      </c>
      <c r="M104" s="16">
        <v>4</v>
      </c>
    </row>
    <row r="105" spans="1:13" ht="15.75">
      <c r="A105" s="42" t="s">
        <v>81</v>
      </c>
      <c r="B105" s="14">
        <f>'[4]calcul quorum'!B105</f>
        <v>117</v>
      </c>
      <c r="C105" s="14">
        <f>'[4]calcul quorum'!C105</f>
        <v>98</v>
      </c>
      <c r="D105" s="53">
        <f t="shared" si="26"/>
        <v>0.8376068376068376</v>
      </c>
      <c r="E105" s="13">
        <v>11</v>
      </c>
      <c r="F105" s="14">
        <f>C105-E105</f>
        <v>87</v>
      </c>
      <c r="G105" s="15">
        <v>9</v>
      </c>
      <c r="H105" s="13">
        <v>1</v>
      </c>
      <c r="I105" s="13">
        <v>46</v>
      </c>
      <c r="J105" s="13">
        <v>12</v>
      </c>
      <c r="K105" s="13">
        <v>1</v>
      </c>
      <c r="L105" s="13">
        <v>11</v>
      </c>
      <c r="M105" s="16">
        <v>7</v>
      </c>
    </row>
    <row r="106" spans="1:13" ht="15.75">
      <c r="A106" s="42" t="s">
        <v>82</v>
      </c>
      <c r="B106" s="14">
        <f>'[4]calcul quorum'!B106</f>
        <v>51</v>
      </c>
      <c r="C106" s="14">
        <f>'[4]calcul quorum'!C106</f>
        <v>48</v>
      </c>
      <c r="D106" s="53">
        <f t="shared" si="26"/>
        <v>0.9411764705882353</v>
      </c>
      <c r="E106" s="13">
        <v>6</v>
      </c>
      <c r="F106" s="14">
        <f>C106-E106</f>
        <v>42</v>
      </c>
      <c r="G106" s="15">
        <v>9</v>
      </c>
      <c r="H106" s="13">
        <v>0</v>
      </c>
      <c r="I106" s="13">
        <v>9</v>
      </c>
      <c r="J106" s="13">
        <v>3</v>
      </c>
      <c r="K106" s="13">
        <v>2</v>
      </c>
      <c r="L106" s="13">
        <v>16</v>
      </c>
      <c r="M106" s="16">
        <v>3</v>
      </c>
    </row>
    <row r="107" spans="1:13" ht="15.75">
      <c r="A107" s="44" t="s">
        <v>17</v>
      </c>
      <c r="B107" s="10">
        <f>SUM(B102:B106)</f>
        <v>350</v>
      </c>
      <c r="C107" s="10">
        <f>SUM(C102:C106)</f>
        <v>311</v>
      </c>
      <c r="D107" s="64">
        <f t="shared" si="26"/>
        <v>0.8885714285714286</v>
      </c>
      <c r="E107" s="10">
        <f aca="true" t="shared" si="29" ref="E107:J107">SUM(E102:E106)</f>
        <v>33</v>
      </c>
      <c r="F107" s="10">
        <f t="shared" si="29"/>
        <v>278</v>
      </c>
      <c r="G107" s="10">
        <f t="shared" si="29"/>
        <v>36</v>
      </c>
      <c r="H107" s="10">
        <f t="shared" si="29"/>
        <v>3</v>
      </c>
      <c r="I107" s="10">
        <f t="shared" si="29"/>
        <v>93</v>
      </c>
      <c r="J107" s="10">
        <f t="shared" si="29"/>
        <v>34</v>
      </c>
      <c r="K107" s="10">
        <f>SUM(K102:K106)</f>
        <v>5</v>
      </c>
      <c r="L107" s="10">
        <f>SUM(L102:L106)</f>
        <v>68</v>
      </c>
      <c r="M107" s="46">
        <f>SUM(M102:M106)</f>
        <v>39</v>
      </c>
    </row>
    <row r="108" spans="1:13" ht="16.5" thickBot="1">
      <c r="A108" s="65"/>
      <c r="B108" s="67"/>
      <c r="C108" s="67"/>
      <c r="D108" s="68"/>
      <c r="E108" s="67"/>
      <c r="F108" s="67"/>
      <c r="G108" s="68">
        <f aca="true" t="shared" si="30" ref="G108:M108">G107/$F$107</f>
        <v>0.12949640287769784</v>
      </c>
      <c r="H108" s="68">
        <f t="shared" si="30"/>
        <v>0.01079136690647482</v>
      </c>
      <c r="I108" s="68">
        <f t="shared" si="30"/>
        <v>0.3345323741007194</v>
      </c>
      <c r="J108" s="68">
        <f t="shared" si="30"/>
        <v>0.1223021582733813</v>
      </c>
      <c r="K108" s="68">
        <f t="shared" si="30"/>
        <v>0.017985611510791366</v>
      </c>
      <c r="L108" s="68">
        <f t="shared" si="30"/>
        <v>0.2446043165467626</v>
      </c>
      <c r="M108" s="69">
        <f t="shared" si="30"/>
        <v>0.14028776978417265</v>
      </c>
    </row>
    <row r="109" spans="1:13" ht="17.25" thickBot="1" thickTop="1">
      <c r="A109" s="1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6.5" thickTop="1">
      <c r="A110" s="39" t="s">
        <v>83</v>
      </c>
      <c r="B110" s="6">
        <f>'[4]calcul quorum'!B110</f>
        <v>76</v>
      </c>
      <c r="C110" s="6">
        <f>'[4]calcul quorum'!C110</f>
        <v>64</v>
      </c>
      <c r="D110" s="51">
        <f t="shared" si="26"/>
        <v>0.8421052631578947</v>
      </c>
      <c r="E110" s="7">
        <v>7</v>
      </c>
      <c r="F110" s="6">
        <f>C110-E110</f>
        <v>57</v>
      </c>
      <c r="G110" s="8">
        <v>11</v>
      </c>
      <c r="H110" s="7">
        <v>2</v>
      </c>
      <c r="I110" s="7">
        <v>15</v>
      </c>
      <c r="J110" s="7">
        <v>4</v>
      </c>
      <c r="K110" s="7">
        <v>3</v>
      </c>
      <c r="L110" s="7">
        <v>7</v>
      </c>
      <c r="M110" s="9">
        <v>15</v>
      </c>
    </row>
    <row r="111" spans="1:13" ht="15.75">
      <c r="A111" s="42" t="s">
        <v>84</v>
      </c>
      <c r="B111" s="14">
        <f>'[4]calcul quorum'!B111</f>
        <v>30</v>
      </c>
      <c r="C111" s="14">
        <f>'[4]calcul quorum'!C111</f>
        <v>19</v>
      </c>
      <c r="D111" s="53">
        <f t="shared" si="26"/>
        <v>0.6333333333333333</v>
      </c>
      <c r="E111" s="13">
        <v>0</v>
      </c>
      <c r="F111" s="14">
        <f aca="true" t="shared" si="31" ref="F111:F117">C111-E111</f>
        <v>19</v>
      </c>
      <c r="G111" s="13">
        <v>4</v>
      </c>
      <c r="H111" s="13">
        <v>0</v>
      </c>
      <c r="I111" s="13">
        <v>3</v>
      </c>
      <c r="J111" s="13">
        <v>7</v>
      </c>
      <c r="K111" s="13">
        <v>0</v>
      </c>
      <c r="L111" s="13">
        <v>1</v>
      </c>
      <c r="M111" s="16">
        <v>4</v>
      </c>
    </row>
    <row r="112" spans="1:13" ht="15.75">
      <c r="A112" s="42" t="s">
        <v>85</v>
      </c>
      <c r="B112" s="14">
        <f>'[4]calcul quorum'!B112</f>
        <v>38</v>
      </c>
      <c r="C112" s="14">
        <f>'[4]calcul quorum'!C112</f>
        <v>34</v>
      </c>
      <c r="D112" s="53">
        <f t="shared" si="26"/>
        <v>0.8947368421052632</v>
      </c>
      <c r="E112" s="13">
        <v>3</v>
      </c>
      <c r="F112" s="14">
        <f t="shared" si="31"/>
        <v>31</v>
      </c>
      <c r="G112" s="13">
        <v>4</v>
      </c>
      <c r="H112" s="13">
        <v>0</v>
      </c>
      <c r="I112" s="13">
        <v>13</v>
      </c>
      <c r="J112" s="13">
        <v>3</v>
      </c>
      <c r="K112" s="13">
        <v>0</v>
      </c>
      <c r="L112" s="13">
        <v>9</v>
      </c>
      <c r="M112" s="16">
        <v>2</v>
      </c>
    </row>
    <row r="113" spans="1:13" ht="15.75">
      <c r="A113" s="42" t="s">
        <v>86</v>
      </c>
      <c r="B113" s="14">
        <f>'[4]calcul quorum'!B113</f>
        <v>139</v>
      </c>
      <c r="C113" s="14">
        <f>'[4]calcul quorum'!C113</f>
        <v>115</v>
      </c>
      <c r="D113" s="53">
        <f t="shared" si="26"/>
        <v>0.8273381294964028</v>
      </c>
      <c r="E113" s="13">
        <v>3</v>
      </c>
      <c r="F113" s="14">
        <f t="shared" si="31"/>
        <v>112</v>
      </c>
      <c r="G113" s="13">
        <v>14</v>
      </c>
      <c r="H113" s="13">
        <v>5</v>
      </c>
      <c r="I113" s="13">
        <v>44</v>
      </c>
      <c r="J113" s="13">
        <v>16</v>
      </c>
      <c r="K113" s="13">
        <v>2</v>
      </c>
      <c r="L113" s="13">
        <v>22</v>
      </c>
      <c r="M113" s="16">
        <v>9</v>
      </c>
    </row>
    <row r="114" spans="1:13" ht="15.75">
      <c r="A114" s="42" t="s">
        <v>87</v>
      </c>
      <c r="B114" s="14">
        <f>'[4]calcul quorum'!B114</f>
        <v>29</v>
      </c>
      <c r="C114" s="14">
        <f>'[4]calcul quorum'!C114</f>
        <v>27</v>
      </c>
      <c r="D114" s="53">
        <f t="shared" si="26"/>
        <v>0.9310344827586207</v>
      </c>
      <c r="E114" s="13">
        <v>4</v>
      </c>
      <c r="F114" s="14">
        <f t="shared" si="31"/>
        <v>23</v>
      </c>
      <c r="G114" s="13">
        <v>1</v>
      </c>
      <c r="H114" s="13">
        <v>3</v>
      </c>
      <c r="I114" s="13">
        <v>6</v>
      </c>
      <c r="J114" s="13">
        <v>2</v>
      </c>
      <c r="K114" s="13">
        <v>0</v>
      </c>
      <c r="L114" s="13">
        <v>10</v>
      </c>
      <c r="M114" s="16">
        <v>1</v>
      </c>
    </row>
    <row r="115" spans="1:13" ht="15.75">
      <c r="A115" s="42" t="s">
        <v>88</v>
      </c>
      <c r="B115" s="14">
        <f>'[4]calcul quorum'!B115</f>
        <v>31</v>
      </c>
      <c r="C115" s="14">
        <f>'[4]calcul quorum'!C115</f>
        <v>30</v>
      </c>
      <c r="D115" s="53">
        <f t="shared" si="26"/>
        <v>0.967741935483871</v>
      </c>
      <c r="E115" s="13">
        <v>2</v>
      </c>
      <c r="F115" s="14">
        <f t="shared" si="31"/>
        <v>28</v>
      </c>
      <c r="G115" s="13">
        <v>2</v>
      </c>
      <c r="H115" s="13">
        <v>0</v>
      </c>
      <c r="I115" s="13">
        <v>10</v>
      </c>
      <c r="J115" s="13">
        <v>7</v>
      </c>
      <c r="K115" s="13">
        <v>0</v>
      </c>
      <c r="L115" s="13">
        <v>5</v>
      </c>
      <c r="M115" s="16">
        <v>4</v>
      </c>
    </row>
    <row r="116" spans="1:13" ht="15.75">
      <c r="A116" s="42" t="s">
        <v>89</v>
      </c>
      <c r="B116" s="14">
        <f>'[4]calcul quorum'!B116</f>
        <v>35</v>
      </c>
      <c r="C116" s="14">
        <f>'[4]calcul quorum'!C116</f>
        <v>33</v>
      </c>
      <c r="D116" s="53">
        <f t="shared" si="26"/>
        <v>0.9428571428571428</v>
      </c>
      <c r="E116" s="13">
        <v>1</v>
      </c>
      <c r="F116" s="14">
        <f t="shared" si="31"/>
        <v>32</v>
      </c>
      <c r="G116" s="13">
        <v>5</v>
      </c>
      <c r="H116" s="13">
        <v>1</v>
      </c>
      <c r="I116" s="13">
        <v>3</v>
      </c>
      <c r="J116" s="13">
        <v>4</v>
      </c>
      <c r="K116" s="13">
        <v>0</v>
      </c>
      <c r="L116" s="13">
        <v>6</v>
      </c>
      <c r="M116" s="16">
        <v>13</v>
      </c>
    </row>
    <row r="117" spans="1:13" ht="15.75">
      <c r="A117" s="42" t="s">
        <v>90</v>
      </c>
      <c r="B117" s="14">
        <f>'[4]calcul quorum'!B117</f>
        <v>50</v>
      </c>
      <c r="C117" s="14">
        <f>'[4]calcul quorum'!C117</f>
        <v>46</v>
      </c>
      <c r="D117" s="53">
        <f t="shared" si="26"/>
        <v>0.92</v>
      </c>
      <c r="E117" s="13">
        <v>10</v>
      </c>
      <c r="F117" s="14">
        <f t="shared" si="31"/>
        <v>36</v>
      </c>
      <c r="G117" s="13">
        <v>9</v>
      </c>
      <c r="H117" s="13">
        <v>7</v>
      </c>
      <c r="I117" s="13">
        <v>4</v>
      </c>
      <c r="J117" s="13">
        <v>1</v>
      </c>
      <c r="K117" s="13">
        <v>0</v>
      </c>
      <c r="L117" s="13">
        <v>9</v>
      </c>
      <c r="M117" s="16">
        <v>6</v>
      </c>
    </row>
    <row r="118" spans="1:13" ht="15.75">
      <c r="A118" s="42" t="s">
        <v>91</v>
      </c>
      <c r="B118" s="14">
        <f>'[4]calcul quorum'!B118</f>
        <v>34</v>
      </c>
      <c r="C118" s="14">
        <f>'[4]calcul quorum'!C118</f>
        <v>34</v>
      </c>
      <c r="D118" s="53">
        <f t="shared" si="26"/>
        <v>1</v>
      </c>
      <c r="E118" s="13">
        <v>11</v>
      </c>
      <c r="F118" s="14">
        <f>C118-E118</f>
        <v>23</v>
      </c>
      <c r="G118" s="15">
        <v>1</v>
      </c>
      <c r="H118" s="13">
        <v>1</v>
      </c>
      <c r="I118" s="13">
        <v>13</v>
      </c>
      <c r="J118" s="13">
        <v>3</v>
      </c>
      <c r="K118" s="13">
        <v>0</v>
      </c>
      <c r="L118" s="13">
        <v>2</v>
      </c>
      <c r="M118" s="16">
        <v>3</v>
      </c>
    </row>
    <row r="119" spans="1:13" ht="15.75">
      <c r="A119" s="44" t="s">
        <v>17</v>
      </c>
      <c r="B119" s="10">
        <f>SUM(B110:B118)</f>
        <v>462</v>
      </c>
      <c r="C119" s="10">
        <f>SUM(C110:C118)</f>
        <v>402</v>
      </c>
      <c r="D119" s="64">
        <f t="shared" si="26"/>
        <v>0.8701298701298701</v>
      </c>
      <c r="E119" s="10">
        <f aca="true" t="shared" si="32" ref="E119:J119">SUM(E110:E118)</f>
        <v>41</v>
      </c>
      <c r="F119" s="10">
        <f>SUM(F110:F118)</f>
        <v>361</v>
      </c>
      <c r="G119" s="54">
        <f>SUM(G110:G118)</f>
        <v>51</v>
      </c>
      <c r="H119" s="10">
        <f t="shared" si="32"/>
        <v>19</v>
      </c>
      <c r="I119" s="10">
        <f t="shared" si="32"/>
        <v>111</v>
      </c>
      <c r="J119" s="10">
        <f t="shared" si="32"/>
        <v>47</v>
      </c>
      <c r="K119" s="10">
        <f>SUM(K110:K118)</f>
        <v>5</v>
      </c>
      <c r="L119" s="10">
        <f>SUM(L110:L118)</f>
        <v>71</v>
      </c>
      <c r="M119" s="46">
        <f>SUM(M110:M118)</f>
        <v>57</v>
      </c>
    </row>
    <row r="120" spans="1:13" ht="16.5" thickBot="1">
      <c r="A120" s="47"/>
      <c r="B120" s="21"/>
      <c r="C120" s="21"/>
      <c r="D120" s="68"/>
      <c r="E120" s="21"/>
      <c r="F120" s="21"/>
      <c r="G120" s="22">
        <f>G119/F119</f>
        <v>0.14127423822714683</v>
      </c>
      <c r="H120" s="22">
        <f>H119/F119</f>
        <v>0.05263157894736842</v>
      </c>
      <c r="I120" s="22">
        <f>I119/F119</f>
        <v>0.3074792243767313</v>
      </c>
      <c r="J120" s="22">
        <f>J119/$F$119</f>
        <v>0.13019390581717452</v>
      </c>
      <c r="K120" s="22">
        <f>K119/$F$119</f>
        <v>0.013850415512465374</v>
      </c>
      <c r="L120" s="22">
        <f>L119/$F$119</f>
        <v>0.19667590027700832</v>
      </c>
      <c r="M120" s="23">
        <f>M119/F119</f>
        <v>0.15789473684210525</v>
      </c>
    </row>
    <row r="121" spans="1:13" ht="17.25" thickBot="1" thickTop="1">
      <c r="A121" s="24"/>
      <c r="B121" s="25"/>
      <c r="C121" s="25"/>
      <c r="D121" s="4"/>
      <c r="E121" s="25"/>
      <c r="F121" s="25"/>
      <c r="G121" s="48"/>
      <c r="H121" s="48"/>
      <c r="I121" s="48"/>
      <c r="J121" s="48"/>
      <c r="K121" s="48"/>
      <c r="L121" s="48"/>
      <c r="M121" s="48"/>
    </row>
    <row r="122" spans="1:13" ht="16.5" thickTop="1">
      <c r="A122" s="39" t="s">
        <v>92</v>
      </c>
      <c r="B122" s="6">
        <f>'[4]calcul quorum'!B122</f>
        <v>55</v>
      </c>
      <c r="C122" s="6">
        <f>'[4]calcul quorum'!C122</f>
        <v>52</v>
      </c>
      <c r="D122" s="51">
        <f t="shared" si="26"/>
        <v>0.9454545454545454</v>
      </c>
      <c r="E122" s="7">
        <v>6</v>
      </c>
      <c r="F122" s="6">
        <f>C122-E122</f>
        <v>46</v>
      </c>
      <c r="G122" s="7">
        <v>18</v>
      </c>
      <c r="H122" s="7">
        <v>2</v>
      </c>
      <c r="I122" s="7">
        <v>2</v>
      </c>
      <c r="J122" s="7">
        <v>2</v>
      </c>
      <c r="K122" s="7">
        <v>1</v>
      </c>
      <c r="L122" s="7">
        <v>16</v>
      </c>
      <c r="M122" s="9">
        <v>5</v>
      </c>
    </row>
    <row r="123" spans="1:13" ht="15.75">
      <c r="A123" s="42" t="s">
        <v>93</v>
      </c>
      <c r="B123" s="14">
        <f>'[4]calcul quorum'!B123</f>
        <v>84</v>
      </c>
      <c r="C123" s="14">
        <f>'[4]calcul quorum'!C123</f>
        <v>72</v>
      </c>
      <c r="D123" s="53">
        <f t="shared" si="26"/>
        <v>0.8571428571428571</v>
      </c>
      <c r="E123" s="13">
        <v>2</v>
      </c>
      <c r="F123" s="14">
        <f>C123-E123</f>
        <v>70</v>
      </c>
      <c r="G123" s="13">
        <v>16</v>
      </c>
      <c r="H123" s="13">
        <v>0</v>
      </c>
      <c r="I123" s="13">
        <v>19</v>
      </c>
      <c r="J123" s="13">
        <v>4</v>
      </c>
      <c r="K123" s="13">
        <v>1</v>
      </c>
      <c r="L123" s="13">
        <v>24</v>
      </c>
      <c r="M123" s="16">
        <v>6</v>
      </c>
    </row>
    <row r="124" spans="1:13" ht="15.75">
      <c r="A124" s="42" t="s">
        <v>94</v>
      </c>
      <c r="B124" s="14">
        <f>'[4]calcul quorum'!B124</f>
        <v>61</v>
      </c>
      <c r="C124" s="14">
        <f>'[4]calcul quorum'!C124</f>
        <v>54</v>
      </c>
      <c r="D124" s="53">
        <f t="shared" si="26"/>
        <v>0.8852459016393442</v>
      </c>
      <c r="E124" s="13">
        <v>1</v>
      </c>
      <c r="F124" s="14">
        <f>C124-E124</f>
        <v>53</v>
      </c>
      <c r="G124" s="13">
        <v>8</v>
      </c>
      <c r="H124" s="13">
        <v>1</v>
      </c>
      <c r="I124" s="13">
        <v>8</v>
      </c>
      <c r="J124" s="13">
        <v>7</v>
      </c>
      <c r="K124" s="13">
        <v>0</v>
      </c>
      <c r="L124" s="13">
        <v>25</v>
      </c>
      <c r="M124" s="16">
        <v>4</v>
      </c>
    </row>
    <row r="125" spans="1:13" ht="15.75">
      <c r="A125" s="42" t="s">
        <v>95</v>
      </c>
      <c r="B125" s="14">
        <f>'[4]calcul quorum'!B125</f>
        <v>44</v>
      </c>
      <c r="C125" s="14">
        <f>'[4]calcul quorum'!C125</f>
        <v>41</v>
      </c>
      <c r="D125" s="53">
        <f t="shared" si="26"/>
        <v>0.9318181818181818</v>
      </c>
      <c r="E125" s="13">
        <v>1</v>
      </c>
      <c r="F125" s="14">
        <f>C125-E125</f>
        <v>40</v>
      </c>
      <c r="G125" s="13">
        <v>10</v>
      </c>
      <c r="H125" s="13">
        <v>0</v>
      </c>
      <c r="I125" s="13">
        <v>14</v>
      </c>
      <c r="J125" s="13">
        <v>7</v>
      </c>
      <c r="K125" s="13">
        <v>0</v>
      </c>
      <c r="L125" s="13">
        <v>4</v>
      </c>
      <c r="M125" s="16">
        <v>5</v>
      </c>
    </row>
    <row r="126" spans="1:13" ht="15.75">
      <c r="A126" s="44" t="s">
        <v>17</v>
      </c>
      <c r="B126" s="10">
        <f>SUM(B122:B125)</f>
        <v>244</v>
      </c>
      <c r="C126" s="10">
        <f>SUM(C122:C125)</f>
        <v>219</v>
      </c>
      <c r="D126" s="64">
        <f t="shared" si="26"/>
        <v>0.8975409836065574</v>
      </c>
      <c r="E126" s="10">
        <f aca="true" t="shared" si="33" ref="E126:J126">SUM(E122:E125)</f>
        <v>10</v>
      </c>
      <c r="F126" s="10">
        <f t="shared" si="33"/>
        <v>209</v>
      </c>
      <c r="G126" s="10">
        <f t="shared" si="33"/>
        <v>52</v>
      </c>
      <c r="H126" s="10">
        <f t="shared" si="33"/>
        <v>3</v>
      </c>
      <c r="I126" s="10">
        <f t="shared" si="33"/>
        <v>43</v>
      </c>
      <c r="J126" s="10">
        <f t="shared" si="33"/>
        <v>20</v>
      </c>
      <c r="K126" s="10">
        <f>SUM(K122:K125)</f>
        <v>2</v>
      </c>
      <c r="L126" s="10">
        <f>SUM(L122:L125)</f>
        <v>69</v>
      </c>
      <c r="M126" s="46">
        <f>SUM(M122:M125)</f>
        <v>20</v>
      </c>
    </row>
    <row r="127" spans="1:13" ht="16.5" thickBot="1">
      <c r="A127" s="47"/>
      <c r="B127" s="21"/>
      <c r="C127" s="21"/>
      <c r="D127" s="68"/>
      <c r="E127" s="21"/>
      <c r="F127" s="21"/>
      <c r="G127" s="22">
        <f aca="true" t="shared" si="34" ref="G127:L127">G126/$F$126</f>
        <v>0.24880382775119617</v>
      </c>
      <c r="H127" s="22">
        <f t="shared" si="34"/>
        <v>0.014354066985645933</v>
      </c>
      <c r="I127" s="22">
        <f t="shared" si="34"/>
        <v>0.20574162679425836</v>
      </c>
      <c r="J127" s="22">
        <f t="shared" si="34"/>
        <v>0.09569377990430622</v>
      </c>
      <c r="K127" s="22">
        <f t="shared" si="34"/>
        <v>0.009569377990430622</v>
      </c>
      <c r="L127" s="22">
        <f t="shared" si="34"/>
        <v>0.33014354066985646</v>
      </c>
      <c r="M127" s="23">
        <f>M126/F126</f>
        <v>0.09569377990430622</v>
      </c>
    </row>
    <row r="128" spans="1:13" ht="17.25" thickBot="1" thickTop="1">
      <c r="A128" s="73"/>
      <c r="B128" s="25"/>
      <c r="C128" s="25"/>
      <c r="D128" s="4"/>
      <c r="E128" s="49"/>
      <c r="F128" s="49"/>
      <c r="G128" s="60"/>
      <c r="H128" s="25"/>
      <c r="I128" s="25"/>
      <c r="J128" s="25"/>
      <c r="K128" s="25"/>
      <c r="L128" s="25"/>
      <c r="M128" s="25"/>
    </row>
    <row r="129" spans="1:13" ht="16.5" thickTop="1">
      <c r="A129" s="39" t="s">
        <v>96</v>
      </c>
      <c r="B129" s="6">
        <f>'[4]calcul quorum'!B129</f>
        <v>57</v>
      </c>
      <c r="C129" s="6">
        <f>'[4]calcul quorum'!C129</f>
        <v>53</v>
      </c>
      <c r="D129" s="51">
        <f t="shared" si="26"/>
        <v>0.9298245614035088</v>
      </c>
      <c r="E129" s="7">
        <v>3</v>
      </c>
      <c r="F129" s="6">
        <f>C129-E129</f>
        <v>50</v>
      </c>
      <c r="G129" s="8">
        <v>7</v>
      </c>
      <c r="H129" s="7">
        <v>1</v>
      </c>
      <c r="I129" s="7">
        <v>8</v>
      </c>
      <c r="J129" s="7">
        <v>2</v>
      </c>
      <c r="K129" s="7">
        <v>3</v>
      </c>
      <c r="L129" s="7">
        <v>20</v>
      </c>
      <c r="M129" s="9">
        <v>9</v>
      </c>
    </row>
    <row r="130" spans="1:13" ht="15.75">
      <c r="A130" s="42" t="s">
        <v>97</v>
      </c>
      <c r="B130" s="14">
        <f>'[4]calcul quorum'!B130</f>
        <v>69</v>
      </c>
      <c r="C130" s="14">
        <f>'[4]calcul quorum'!C130</f>
        <v>62</v>
      </c>
      <c r="D130" s="53">
        <f t="shared" si="26"/>
        <v>0.8985507246376812</v>
      </c>
      <c r="E130" s="13">
        <v>2</v>
      </c>
      <c r="F130" s="59">
        <f>C130-E130</f>
        <v>60</v>
      </c>
      <c r="G130" s="15">
        <v>4</v>
      </c>
      <c r="H130" s="13">
        <v>0</v>
      </c>
      <c r="I130" s="13">
        <v>21</v>
      </c>
      <c r="J130" s="13">
        <v>9</v>
      </c>
      <c r="K130" s="13">
        <v>0</v>
      </c>
      <c r="L130" s="13">
        <v>26</v>
      </c>
      <c r="M130" s="16">
        <v>0</v>
      </c>
    </row>
    <row r="131" spans="1:13" ht="15.75">
      <c r="A131" s="42" t="s">
        <v>98</v>
      </c>
      <c r="B131" s="14">
        <f>'[4]calcul quorum'!B131</f>
        <v>158</v>
      </c>
      <c r="C131" s="14">
        <f>'[4]calcul quorum'!C131</f>
        <v>131</v>
      </c>
      <c r="D131" s="53">
        <f t="shared" si="26"/>
        <v>0.8291139240506329</v>
      </c>
      <c r="E131" s="13">
        <v>11</v>
      </c>
      <c r="F131" s="59">
        <f>C131-E131</f>
        <v>120</v>
      </c>
      <c r="G131" s="15">
        <v>13</v>
      </c>
      <c r="H131" s="13">
        <v>0</v>
      </c>
      <c r="I131" s="13">
        <v>27</v>
      </c>
      <c r="J131" s="13">
        <v>14</v>
      </c>
      <c r="K131" s="13">
        <v>2</v>
      </c>
      <c r="L131" s="13">
        <v>58</v>
      </c>
      <c r="M131" s="16">
        <v>6</v>
      </c>
    </row>
    <row r="132" spans="1:13" ht="15.75">
      <c r="A132" s="44" t="s">
        <v>17</v>
      </c>
      <c r="B132" s="10">
        <f>SUM(B129:B131)</f>
        <v>284</v>
      </c>
      <c r="C132" s="10">
        <f>SUM(C129:C131)</f>
        <v>246</v>
      </c>
      <c r="D132" s="64">
        <f t="shared" si="26"/>
        <v>0.8661971830985915</v>
      </c>
      <c r="E132" s="10">
        <f aca="true" t="shared" si="35" ref="E132:J132">SUM(E129:E131)</f>
        <v>16</v>
      </c>
      <c r="F132" s="10">
        <f t="shared" si="35"/>
        <v>230</v>
      </c>
      <c r="G132" s="10">
        <f t="shared" si="35"/>
        <v>24</v>
      </c>
      <c r="H132" s="10">
        <f t="shared" si="35"/>
        <v>1</v>
      </c>
      <c r="I132" s="10">
        <f t="shared" si="35"/>
        <v>56</v>
      </c>
      <c r="J132" s="10">
        <f t="shared" si="35"/>
        <v>25</v>
      </c>
      <c r="K132" s="10">
        <f>SUM(K129:K131)</f>
        <v>5</v>
      </c>
      <c r="L132" s="10">
        <f>SUM(L129:L131)</f>
        <v>104</v>
      </c>
      <c r="M132" s="46">
        <f>SUM(M129:M131)</f>
        <v>15</v>
      </c>
    </row>
    <row r="133" spans="1:13" ht="16.5" thickBot="1">
      <c r="A133" s="47"/>
      <c r="B133" s="21"/>
      <c r="C133" s="21"/>
      <c r="D133" s="68"/>
      <c r="E133" s="21"/>
      <c r="F133" s="21"/>
      <c r="G133" s="22">
        <f aca="true" t="shared" si="36" ref="G133:M133">G132/$F$132</f>
        <v>0.10434782608695652</v>
      </c>
      <c r="H133" s="22">
        <f t="shared" si="36"/>
        <v>0.004347826086956522</v>
      </c>
      <c r="I133" s="22">
        <f t="shared" si="36"/>
        <v>0.24347826086956523</v>
      </c>
      <c r="J133" s="22">
        <f t="shared" si="36"/>
        <v>0.10869565217391304</v>
      </c>
      <c r="K133" s="22">
        <f t="shared" si="36"/>
        <v>0.021739130434782608</v>
      </c>
      <c r="L133" s="22">
        <f t="shared" si="36"/>
        <v>0.45217391304347826</v>
      </c>
      <c r="M133" s="23">
        <f t="shared" si="36"/>
        <v>0.06521739130434782</v>
      </c>
    </row>
    <row r="134" spans="1:13" ht="17.25" thickBot="1" thickTop="1">
      <c r="A134" s="24"/>
      <c r="B134" s="25"/>
      <c r="C134" s="25"/>
      <c r="D134" s="4"/>
      <c r="E134" s="49"/>
      <c r="F134" s="49"/>
      <c r="G134" s="60"/>
      <c r="H134" s="25"/>
      <c r="I134" s="25"/>
      <c r="J134" s="25"/>
      <c r="K134" s="25"/>
      <c r="L134" s="25"/>
      <c r="M134" s="25"/>
    </row>
    <row r="135" spans="1:13" ht="16.5" thickTop="1">
      <c r="A135" s="39" t="s">
        <v>99</v>
      </c>
      <c r="B135" s="6">
        <f>'[4]calcul quorum'!B135</f>
        <v>111</v>
      </c>
      <c r="C135" s="6">
        <f>'[4]calcul quorum'!C135</f>
        <v>102</v>
      </c>
      <c r="D135" s="51">
        <f t="shared" si="26"/>
        <v>0.918918918918919</v>
      </c>
      <c r="E135" s="7">
        <v>4</v>
      </c>
      <c r="F135" s="6">
        <f>C135-E135</f>
        <v>98</v>
      </c>
      <c r="G135" s="8">
        <v>19</v>
      </c>
      <c r="H135" s="7">
        <v>2</v>
      </c>
      <c r="I135" s="7">
        <v>19</v>
      </c>
      <c r="J135" s="7">
        <v>3</v>
      </c>
      <c r="K135" s="7">
        <v>5</v>
      </c>
      <c r="L135" s="7">
        <v>47</v>
      </c>
      <c r="M135" s="9">
        <v>3</v>
      </c>
    </row>
    <row r="136" spans="1:13" ht="15.75">
      <c r="A136" s="42" t="s">
        <v>100</v>
      </c>
      <c r="B136" s="14">
        <f>'[4]calcul quorum'!B136</f>
        <v>231</v>
      </c>
      <c r="C136" s="14">
        <f>'[4]calcul quorum'!C136</f>
        <v>179</v>
      </c>
      <c r="D136" s="53">
        <f t="shared" si="26"/>
        <v>0.7748917748917749</v>
      </c>
      <c r="E136" s="13">
        <v>6</v>
      </c>
      <c r="F136" s="59">
        <f>C136-E136</f>
        <v>173</v>
      </c>
      <c r="G136" s="15">
        <v>14</v>
      </c>
      <c r="H136" s="13">
        <v>4</v>
      </c>
      <c r="I136" s="13">
        <v>26</v>
      </c>
      <c r="J136" s="13">
        <v>8</v>
      </c>
      <c r="K136" s="13">
        <v>0</v>
      </c>
      <c r="L136" s="13">
        <v>110</v>
      </c>
      <c r="M136" s="16">
        <v>11</v>
      </c>
    </row>
    <row r="137" spans="1:13" ht="15.75">
      <c r="A137" s="42" t="s">
        <v>101</v>
      </c>
      <c r="B137" s="14">
        <f>'[4]calcul quorum'!B137</f>
        <v>106</v>
      </c>
      <c r="C137" s="14">
        <f>'[4]calcul quorum'!C137</f>
        <v>87</v>
      </c>
      <c r="D137" s="53">
        <f t="shared" si="26"/>
        <v>0.8207547169811321</v>
      </c>
      <c r="E137" s="13">
        <v>1</v>
      </c>
      <c r="F137" s="59">
        <f>C137-E137</f>
        <v>86</v>
      </c>
      <c r="G137" s="15">
        <v>20</v>
      </c>
      <c r="H137" s="13">
        <v>5</v>
      </c>
      <c r="I137" s="13">
        <v>17</v>
      </c>
      <c r="J137" s="13">
        <v>12</v>
      </c>
      <c r="K137" s="13">
        <v>0</v>
      </c>
      <c r="L137" s="13">
        <v>27</v>
      </c>
      <c r="M137" s="16">
        <v>5</v>
      </c>
    </row>
    <row r="138" spans="1:13" ht="15.75">
      <c r="A138" s="42" t="s">
        <v>102</v>
      </c>
      <c r="B138" s="14">
        <f>'[4]calcul quorum'!B138</f>
        <v>171</v>
      </c>
      <c r="C138" s="14">
        <f>'[4]calcul quorum'!C138</f>
        <v>146</v>
      </c>
      <c r="D138" s="53">
        <f t="shared" si="26"/>
        <v>0.8538011695906432</v>
      </c>
      <c r="E138" s="13">
        <v>7</v>
      </c>
      <c r="F138" s="59">
        <f>C138-E138</f>
        <v>139</v>
      </c>
      <c r="G138" s="15">
        <v>15</v>
      </c>
      <c r="H138" s="13">
        <v>3</v>
      </c>
      <c r="I138" s="13">
        <v>13</v>
      </c>
      <c r="J138" s="13">
        <v>28</v>
      </c>
      <c r="K138" s="13">
        <v>3</v>
      </c>
      <c r="L138" s="13">
        <v>69</v>
      </c>
      <c r="M138" s="16">
        <v>8</v>
      </c>
    </row>
    <row r="139" spans="1:13" ht="15.75">
      <c r="A139" s="44" t="s">
        <v>17</v>
      </c>
      <c r="B139" s="10">
        <f>SUM(B135:B138)</f>
        <v>619</v>
      </c>
      <c r="C139" s="10">
        <f>SUM(C135:C138)</f>
        <v>514</v>
      </c>
      <c r="D139" s="64">
        <f t="shared" si="26"/>
        <v>0.8303715670436187</v>
      </c>
      <c r="E139" s="10">
        <f aca="true" t="shared" si="37" ref="E139:J139">SUM(E135:E138)</f>
        <v>18</v>
      </c>
      <c r="F139" s="10">
        <f t="shared" si="37"/>
        <v>496</v>
      </c>
      <c r="G139" s="10">
        <f t="shared" si="37"/>
        <v>68</v>
      </c>
      <c r="H139" s="10">
        <f t="shared" si="37"/>
        <v>14</v>
      </c>
      <c r="I139" s="10">
        <f t="shared" si="37"/>
        <v>75</v>
      </c>
      <c r="J139" s="10">
        <f t="shared" si="37"/>
        <v>51</v>
      </c>
      <c r="K139" s="10">
        <f>SUM(K135:K138)</f>
        <v>8</v>
      </c>
      <c r="L139" s="10">
        <f>SUM(L135:L138)</f>
        <v>253</v>
      </c>
      <c r="M139" s="46">
        <f>SUM(M135:M138)</f>
        <v>27</v>
      </c>
    </row>
    <row r="140" spans="1:13" ht="16.5" thickBot="1">
      <c r="A140" s="47"/>
      <c r="B140" s="21"/>
      <c r="C140" s="21"/>
      <c r="D140" s="68"/>
      <c r="E140" s="21"/>
      <c r="F140" s="21"/>
      <c r="G140" s="22">
        <f aca="true" t="shared" si="38" ref="G140:M140">G139/$F$139</f>
        <v>0.13709677419354838</v>
      </c>
      <c r="H140" s="22">
        <f t="shared" si="38"/>
        <v>0.028225806451612902</v>
      </c>
      <c r="I140" s="22">
        <f t="shared" si="38"/>
        <v>0.15120967741935484</v>
      </c>
      <c r="J140" s="22">
        <f t="shared" si="38"/>
        <v>0.1028225806451613</v>
      </c>
      <c r="K140" s="22">
        <f t="shared" si="38"/>
        <v>0.016129032258064516</v>
      </c>
      <c r="L140" s="22">
        <f t="shared" si="38"/>
        <v>0.5100806451612904</v>
      </c>
      <c r="M140" s="23">
        <f t="shared" si="38"/>
        <v>0.05443548387096774</v>
      </c>
    </row>
    <row r="141" spans="1:13" ht="17.25" thickBot="1" thickTop="1">
      <c r="A141" s="24"/>
      <c r="B141" s="25"/>
      <c r="C141" s="25"/>
      <c r="D141" s="4"/>
      <c r="E141" s="49"/>
      <c r="F141" s="49"/>
      <c r="G141" s="48"/>
      <c r="H141" s="48"/>
      <c r="I141" s="48"/>
      <c r="J141" s="48"/>
      <c r="K141" s="48"/>
      <c r="L141" s="48"/>
      <c r="M141" s="48"/>
    </row>
    <row r="142" spans="1:13" ht="16.5" thickTop="1">
      <c r="A142" s="39" t="s">
        <v>103</v>
      </c>
      <c r="B142" s="6">
        <f>'[4]calcul quorum'!B142</f>
        <v>77</v>
      </c>
      <c r="C142" s="6">
        <f>'[4]calcul quorum'!C142</f>
        <v>68</v>
      </c>
      <c r="D142" s="51">
        <f t="shared" si="26"/>
        <v>0.8831168831168831</v>
      </c>
      <c r="E142" s="7">
        <v>3</v>
      </c>
      <c r="F142" s="6">
        <f aca="true" t="shared" si="39" ref="F142:F147">C142-E142</f>
        <v>65</v>
      </c>
      <c r="G142" s="8">
        <v>17</v>
      </c>
      <c r="H142" s="7">
        <v>6</v>
      </c>
      <c r="I142" s="7">
        <v>12</v>
      </c>
      <c r="J142" s="7">
        <v>0</v>
      </c>
      <c r="K142" s="7">
        <v>0</v>
      </c>
      <c r="L142" s="7">
        <v>6</v>
      </c>
      <c r="M142" s="9">
        <v>24</v>
      </c>
    </row>
    <row r="143" spans="1:13" ht="15.75">
      <c r="A143" s="42" t="s">
        <v>104</v>
      </c>
      <c r="B143" s="14">
        <f>'[4]calcul quorum'!B143</f>
        <v>141</v>
      </c>
      <c r="C143" s="14">
        <f>'[4]calcul quorum'!C143</f>
        <v>93</v>
      </c>
      <c r="D143" s="53">
        <f t="shared" si="26"/>
        <v>0.6595744680851063</v>
      </c>
      <c r="E143" s="13">
        <v>7</v>
      </c>
      <c r="F143" s="14">
        <f t="shared" si="39"/>
        <v>86</v>
      </c>
      <c r="G143" s="15">
        <v>20</v>
      </c>
      <c r="H143" s="13">
        <v>2</v>
      </c>
      <c r="I143" s="13">
        <v>11</v>
      </c>
      <c r="J143" s="13">
        <v>5</v>
      </c>
      <c r="K143" s="13">
        <v>2</v>
      </c>
      <c r="L143" s="13">
        <v>37</v>
      </c>
      <c r="M143" s="16">
        <v>9</v>
      </c>
    </row>
    <row r="144" spans="1:13" ht="15.75">
      <c r="A144" s="42" t="s">
        <v>105</v>
      </c>
      <c r="B144" s="14">
        <f>'[4]calcul quorum'!B144</f>
        <v>91</v>
      </c>
      <c r="C144" s="14">
        <f>'[4]calcul quorum'!C144</f>
        <v>76</v>
      </c>
      <c r="D144" s="53">
        <f t="shared" si="26"/>
        <v>0.8351648351648352</v>
      </c>
      <c r="E144" s="13">
        <v>2</v>
      </c>
      <c r="F144" s="14">
        <f t="shared" si="39"/>
        <v>74</v>
      </c>
      <c r="G144" s="15">
        <v>35</v>
      </c>
      <c r="H144" s="13">
        <v>2</v>
      </c>
      <c r="I144" s="13">
        <v>6</v>
      </c>
      <c r="J144" s="13">
        <v>13</v>
      </c>
      <c r="K144" s="13">
        <v>0</v>
      </c>
      <c r="L144" s="13">
        <v>15</v>
      </c>
      <c r="M144" s="16">
        <v>3</v>
      </c>
    </row>
    <row r="145" spans="1:13" ht="15.75">
      <c r="A145" s="42" t="s">
        <v>106</v>
      </c>
      <c r="B145" s="14">
        <f>'[4]calcul quorum'!B145</f>
        <v>37</v>
      </c>
      <c r="C145" s="14">
        <f>'[4]calcul quorum'!C145</f>
        <v>37</v>
      </c>
      <c r="D145" s="53">
        <f t="shared" si="26"/>
        <v>1</v>
      </c>
      <c r="E145" s="13">
        <v>5</v>
      </c>
      <c r="F145" s="14">
        <f t="shared" si="39"/>
        <v>32</v>
      </c>
      <c r="G145" s="15">
        <v>15</v>
      </c>
      <c r="H145" s="13">
        <v>1</v>
      </c>
      <c r="I145" s="13">
        <v>0</v>
      </c>
      <c r="J145" s="13">
        <v>0</v>
      </c>
      <c r="K145" s="13">
        <v>0</v>
      </c>
      <c r="L145" s="13">
        <v>1</v>
      </c>
      <c r="M145" s="16">
        <v>15</v>
      </c>
    </row>
    <row r="146" spans="1:13" ht="15.75">
      <c r="A146" s="42" t="s">
        <v>107</v>
      </c>
      <c r="B146" s="14">
        <f>'[4]calcul quorum'!B146</f>
        <v>63</v>
      </c>
      <c r="C146" s="14">
        <f>'[4]calcul quorum'!C146</f>
        <v>53</v>
      </c>
      <c r="D146" s="53">
        <f t="shared" si="26"/>
        <v>0.8412698412698413</v>
      </c>
      <c r="E146" s="13">
        <v>8</v>
      </c>
      <c r="F146" s="14">
        <f t="shared" si="39"/>
        <v>45</v>
      </c>
      <c r="G146" s="15">
        <v>7</v>
      </c>
      <c r="H146" s="13">
        <v>0</v>
      </c>
      <c r="I146" s="13">
        <v>5</v>
      </c>
      <c r="J146" s="13">
        <v>1</v>
      </c>
      <c r="K146" s="13">
        <v>0</v>
      </c>
      <c r="L146" s="13">
        <v>17</v>
      </c>
      <c r="M146" s="16">
        <v>15</v>
      </c>
    </row>
    <row r="147" spans="1:13" ht="15.75">
      <c r="A147" s="42" t="s">
        <v>108</v>
      </c>
      <c r="B147" s="14">
        <f>'[4]calcul quorum'!B147</f>
        <v>71</v>
      </c>
      <c r="C147" s="14">
        <f>'[4]calcul quorum'!C147</f>
        <v>64</v>
      </c>
      <c r="D147" s="53">
        <f t="shared" si="26"/>
        <v>0.9014084507042254</v>
      </c>
      <c r="E147" s="13">
        <v>3</v>
      </c>
      <c r="F147" s="14">
        <f t="shared" si="39"/>
        <v>61</v>
      </c>
      <c r="G147" s="15">
        <v>8</v>
      </c>
      <c r="H147" s="13">
        <v>2</v>
      </c>
      <c r="I147" s="13">
        <v>5</v>
      </c>
      <c r="J147" s="13">
        <v>5</v>
      </c>
      <c r="K147" s="13">
        <v>1</v>
      </c>
      <c r="L147" s="13">
        <v>34</v>
      </c>
      <c r="M147" s="16">
        <v>6</v>
      </c>
    </row>
    <row r="148" spans="1:13" ht="15.75">
      <c r="A148" s="44" t="s">
        <v>17</v>
      </c>
      <c r="B148" s="10">
        <f>SUM(B142:B147)</f>
        <v>480</v>
      </c>
      <c r="C148" s="10">
        <f>SUM(C142:C147)</f>
        <v>391</v>
      </c>
      <c r="D148" s="64">
        <f t="shared" si="26"/>
        <v>0.8145833333333333</v>
      </c>
      <c r="E148" s="10">
        <f aca="true" t="shared" si="40" ref="E148:J148">SUM(E142:E147)</f>
        <v>28</v>
      </c>
      <c r="F148" s="10">
        <f t="shared" si="40"/>
        <v>363</v>
      </c>
      <c r="G148" s="10">
        <f t="shared" si="40"/>
        <v>102</v>
      </c>
      <c r="H148" s="10">
        <f t="shared" si="40"/>
        <v>13</v>
      </c>
      <c r="I148" s="10">
        <f t="shared" si="40"/>
        <v>39</v>
      </c>
      <c r="J148" s="10">
        <f t="shared" si="40"/>
        <v>24</v>
      </c>
      <c r="K148" s="10">
        <f>SUM(K142:K147)</f>
        <v>3</v>
      </c>
      <c r="L148" s="10">
        <f>SUM(L142:L147)</f>
        <v>110</v>
      </c>
      <c r="M148" s="46">
        <f>SUM(M142:M147)</f>
        <v>72</v>
      </c>
    </row>
    <row r="149" spans="1:13" ht="16.5" thickBot="1">
      <c r="A149" s="65"/>
      <c r="B149" s="66"/>
      <c r="C149" s="66"/>
      <c r="D149" s="68"/>
      <c r="E149" s="67"/>
      <c r="F149" s="67"/>
      <c r="G149" s="68">
        <f aca="true" t="shared" si="41" ref="G149:M149">G148/$F$148</f>
        <v>0.2809917355371901</v>
      </c>
      <c r="H149" s="68">
        <f t="shared" si="41"/>
        <v>0.03581267217630854</v>
      </c>
      <c r="I149" s="68">
        <f t="shared" si="41"/>
        <v>0.10743801652892562</v>
      </c>
      <c r="J149" s="68">
        <f t="shared" si="41"/>
        <v>0.06611570247933884</v>
      </c>
      <c r="K149" s="68">
        <f t="shared" si="41"/>
        <v>0.008264462809917356</v>
      </c>
      <c r="L149" s="68">
        <f t="shared" si="41"/>
        <v>0.30303030303030304</v>
      </c>
      <c r="M149" s="69">
        <f t="shared" si="41"/>
        <v>0.19834710743801653</v>
      </c>
    </row>
    <row r="150" spans="1:13" ht="17.25" thickBot="1" thickTop="1">
      <c r="A150" s="1"/>
      <c r="B150" s="2"/>
      <c r="C150" s="2"/>
      <c r="D150" s="4"/>
      <c r="E150" s="2"/>
      <c r="F150" s="2"/>
      <c r="G150" s="4"/>
      <c r="H150" s="4"/>
      <c r="I150" s="4"/>
      <c r="J150" s="4"/>
      <c r="K150" s="4"/>
      <c r="L150" s="4"/>
      <c r="M150" s="4"/>
    </row>
    <row r="151" spans="1:13" ht="16.5" thickTop="1">
      <c r="A151" s="39" t="s">
        <v>109</v>
      </c>
      <c r="B151" s="6">
        <f>'[4]calcul quorum'!B151</f>
        <v>61</v>
      </c>
      <c r="C151" s="6">
        <f>'[4]calcul quorum'!C151</f>
        <v>53</v>
      </c>
      <c r="D151" s="63">
        <f>C151/B151</f>
        <v>0.8688524590163934</v>
      </c>
      <c r="E151" s="7">
        <v>1</v>
      </c>
      <c r="F151" s="6">
        <f>C151-E151</f>
        <v>52</v>
      </c>
      <c r="G151" s="8">
        <v>7</v>
      </c>
      <c r="H151" s="7">
        <v>5</v>
      </c>
      <c r="I151" s="7">
        <v>10</v>
      </c>
      <c r="J151" s="7">
        <v>8</v>
      </c>
      <c r="K151" s="7">
        <v>2</v>
      </c>
      <c r="L151" s="7">
        <v>16</v>
      </c>
      <c r="M151" s="9">
        <v>4</v>
      </c>
    </row>
    <row r="152" spans="1:13" ht="15.75">
      <c r="A152" s="42" t="s">
        <v>110</v>
      </c>
      <c r="B152" s="14">
        <f>'[4]calcul quorum'!B152</f>
        <v>65</v>
      </c>
      <c r="C152" s="14">
        <f>'[4]calcul quorum'!C152</f>
        <v>56</v>
      </c>
      <c r="D152" s="64">
        <f>C152/B152</f>
        <v>0.8615384615384616</v>
      </c>
      <c r="E152" s="13">
        <v>2</v>
      </c>
      <c r="F152" s="14">
        <f>C152-E152</f>
        <v>54</v>
      </c>
      <c r="G152" s="15">
        <v>19</v>
      </c>
      <c r="H152" s="13">
        <v>0</v>
      </c>
      <c r="I152" s="13">
        <v>7</v>
      </c>
      <c r="J152" s="13">
        <v>15</v>
      </c>
      <c r="K152" s="13">
        <v>0</v>
      </c>
      <c r="L152" s="13">
        <v>7</v>
      </c>
      <c r="M152" s="16">
        <v>6</v>
      </c>
    </row>
    <row r="153" spans="1:13" ht="15.75">
      <c r="A153" s="42" t="s">
        <v>111</v>
      </c>
      <c r="B153" s="14">
        <f>'[4]calcul quorum'!B153</f>
        <v>82</v>
      </c>
      <c r="C153" s="14">
        <f>'[4]calcul quorum'!C153</f>
        <v>71</v>
      </c>
      <c r="D153" s="64">
        <f>C153/B153</f>
        <v>0.8658536585365854</v>
      </c>
      <c r="E153" s="13">
        <v>1</v>
      </c>
      <c r="F153" s="14">
        <f>C153-E153</f>
        <v>70</v>
      </c>
      <c r="G153" s="15">
        <v>9</v>
      </c>
      <c r="H153" s="13">
        <v>0</v>
      </c>
      <c r="I153" s="13">
        <v>2</v>
      </c>
      <c r="J153" s="13">
        <v>37</v>
      </c>
      <c r="K153" s="13">
        <v>0</v>
      </c>
      <c r="L153" s="13">
        <v>22</v>
      </c>
      <c r="M153" s="16">
        <v>0</v>
      </c>
    </row>
    <row r="154" spans="1:13" ht="15.75">
      <c r="A154" s="42" t="s">
        <v>112</v>
      </c>
      <c r="B154" s="14">
        <f>'[4]calcul quorum'!B154</f>
        <v>70</v>
      </c>
      <c r="C154" s="14">
        <f>'[4]calcul quorum'!C154</f>
        <v>65</v>
      </c>
      <c r="D154" s="64">
        <f>C154/B154</f>
        <v>0.9285714285714286</v>
      </c>
      <c r="E154" s="13">
        <v>3</v>
      </c>
      <c r="F154" s="14">
        <f>C154-E154</f>
        <v>62</v>
      </c>
      <c r="G154" s="15">
        <v>5</v>
      </c>
      <c r="H154" s="13">
        <v>2</v>
      </c>
      <c r="I154" s="13">
        <v>14</v>
      </c>
      <c r="J154" s="13">
        <v>25</v>
      </c>
      <c r="K154" s="13">
        <v>0</v>
      </c>
      <c r="L154" s="13">
        <v>14</v>
      </c>
      <c r="M154" s="16">
        <v>2</v>
      </c>
    </row>
    <row r="155" spans="1:13" ht="15.75">
      <c r="A155" s="44" t="s">
        <v>17</v>
      </c>
      <c r="B155" s="10">
        <f>SUM(B151:B154)</f>
        <v>278</v>
      </c>
      <c r="C155" s="10">
        <f>SUM(C151:C154)</f>
        <v>245</v>
      </c>
      <c r="D155" s="64">
        <f>C155/B155</f>
        <v>0.8812949640287769</v>
      </c>
      <c r="E155" s="10">
        <f>SUM(E151:E154)</f>
        <v>7</v>
      </c>
      <c r="F155" s="10">
        <f>SUM(F151:F154)</f>
        <v>238</v>
      </c>
      <c r="G155" s="10">
        <f aca="true" t="shared" si="42" ref="G155:L155">SUM(G151:G154)</f>
        <v>40</v>
      </c>
      <c r="H155" s="10">
        <f t="shared" si="42"/>
        <v>7</v>
      </c>
      <c r="I155" s="10">
        <f t="shared" si="42"/>
        <v>33</v>
      </c>
      <c r="J155" s="10">
        <f t="shared" si="42"/>
        <v>85</v>
      </c>
      <c r="K155" s="10">
        <f t="shared" si="42"/>
        <v>2</v>
      </c>
      <c r="L155" s="10">
        <f t="shared" si="42"/>
        <v>59</v>
      </c>
      <c r="M155" s="46">
        <f>SUM(M151:M154)</f>
        <v>12</v>
      </c>
    </row>
    <row r="156" spans="1:13" ht="16.5" thickBot="1">
      <c r="A156" s="65"/>
      <c r="B156" s="67"/>
      <c r="C156" s="67"/>
      <c r="D156" s="68"/>
      <c r="E156" s="67"/>
      <c r="F156" s="67"/>
      <c r="G156" s="68">
        <f aca="true" t="shared" si="43" ref="G156:M156">G155/$F$155</f>
        <v>0.16806722689075632</v>
      </c>
      <c r="H156" s="68">
        <f t="shared" si="43"/>
        <v>0.029411764705882353</v>
      </c>
      <c r="I156" s="68">
        <f t="shared" si="43"/>
        <v>0.13865546218487396</v>
      </c>
      <c r="J156" s="68">
        <f t="shared" si="43"/>
        <v>0.35714285714285715</v>
      </c>
      <c r="K156" s="68">
        <f t="shared" si="43"/>
        <v>0.008403361344537815</v>
      </c>
      <c r="L156" s="68">
        <f t="shared" si="43"/>
        <v>0.24789915966386555</v>
      </c>
      <c r="M156" s="69">
        <f t="shared" si="43"/>
        <v>0.05042016806722689</v>
      </c>
    </row>
    <row r="157" spans="1:13" ht="17.25" thickBot="1" thickTop="1">
      <c r="A157" s="1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6.5" thickTop="1">
      <c r="A158" s="39" t="s">
        <v>113</v>
      </c>
      <c r="B158" s="6">
        <f>'[4]calcul quorum'!B158</f>
        <v>57</v>
      </c>
      <c r="C158" s="40">
        <f>'[4]calcul quorum'!C158</f>
        <v>48</v>
      </c>
      <c r="D158" s="63">
        <f aca="true" t="shared" si="44" ref="D158:D173">C158/B158</f>
        <v>0.8421052631578947</v>
      </c>
      <c r="E158" s="7">
        <v>2</v>
      </c>
      <c r="F158" s="6">
        <f>C158-E158</f>
        <v>46</v>
      </c>
      <c r="G158" s="8">
        <v>17</v>
      </c>
      <c r="H158" s="7">
        <v>2</v>
      </c>
      <c r="I158" s="7">
        <v>6</v>
      </c>
      <c r="J158" s="7">
        <v>11</v>
      </c>
      <c r="K158" s="7">
        <v>0</v>
      </c>
      <c r="L158" s="7">
        <v>3</v>
      </c>
      <c r="M158" s="9">
        <v>7</v>
      </c>
    </row>
    <row r="159" spans="1:13" ht="15.75">
      <c r="A159" s="42" t="s">
        <v>114</v>
      </c>
      <c r="B159" s="14">
        <f>'[4]calcul quorum'!B159</f>
        <v>48</v>
      </c>
      <c r="C159" s="43">
        <f>'[4]calcul quorum'!C159</f>
        <v>46</v>
      </c>
      <c r="D159" s="64">
        <f t="shared" si="44"/>
        <v>0.9583333333333334</v>
      </c>
      <c r="E159" s="13">
        <v>0</v>
      </c>
      <c r="F159" s="14">
        <f>C159-E159</f>
        <v>46</v>
      </c>
      <c r="G159" s="15">
        <v>11</v>
      </c>
      <c r="H159" s="13">
        <v>2</v>
      </c>
      <c r="I159" s="13">
        <v>10</v>
      </c>
      <c r="J159" s="13">
        <v>17</v>
      </c>
      <c r="K159" s="13">
        <v>1</v>
      </c>
      <c r="L159" s="13">
        <v>3</v>
      </c>
      <c r="M159" s="16">
        <v>2</v>
      </c>
    </row>
    <row r="160" spans="1:13" ht="15.75">
      <c r="A160" s="42" t="s">
        <v>115</v>
      </c>
      <c r="B160" s="14">
        <f>'[4]calcul quorum'!B160</f>
        <v>76</v>
      </c>
      <c r="C160" s="43">
        <f>'[4]calcul quorum'!C160</f>
        <v>65</v>
      </c>
      <c r="D160" s="64">
        <f t="shared" si="44"/>
        <v>0.8552631578947368</v>
      </c>
      <c r="E160" s="13">
        <v>1</v>
      </c>
      <c r="F160" s="14">
        <f>C160-E160</f>
        <v>64</v>
      </c>
      <c r="G160" s="15">
        <v>10</v>
      </c>
      <c r="H160" s="13">
        <v>3</v>
      </c>
      <c r="I160" s="13">
        <v>21</v>
      </c>
      <c r="J160" s="13">
        <v>17</v>
      </c>
      <c r="K160" s="13">
        <v>0</v>
      </c>
      <c r="L160" s="13">
        <v>9</v>
      </c>
      <c r="M160" s="16">
        <v>4</v>
      </c>
    </row>
    <row r="161" spans="1:13" ht="15.75">
      <c r="A161" s="42" t="s">
        <v>116</v>
      </c>
      <c r="B161" s="14">
        <f>'[4]calcul quorum'!B161</f>
        <v>48</v>
      </c>
      <c r="C161" s="43">
        <f>'[4]calcul quorum'!C161</f>
        <v>45</v>
      </c>
      <c r="D161" s="64">
        <f t="shared" si="44"/>
        <v>0.9375</v>
      </c>
      <c r="E161" s="13">
        <v>1</v>
      </c>
      <c r="F161" s="14">
        <f>C161-E161</f>
        <v>44</v>
      </c>
      <c r="G161" s="15">
        <v>3</v>
      </c>
      <c r="H161" s="13">
        <v>1</v>
      </c>
      <c r="I161" s="13">
        <v>14</v>
      </c>
      <c r="J161" s="13">
        <v>15</v>
      </c>
      <c r="K161" s="13">
        <v>2</v>
      </c>
      <c r="L161" s="13">
        <v>6</v>
      </c>
      <c r="M161" s="16">
        <v>3</v>
      </c>
    </row>
    <row r="162" spans="1:13" ht="15.75">
      <c r="A162" s="42" t="s">
        <v>117</v>
      </c>
      <c r="B162" s="14">
        <f>'[4]calcul quorum'!B162</f>
        <v>53</v>
      </c>
      <c r="C162" s="43">
        <f>'[4]calcul quorum'!C162</f>
        <v>50</v>
      </c>
      <c r="D162" s="64">
        <f t="shared" si="44"/>
        <v>0.9433962264150944</v>
      </c>
      <c r="E162" s="13">
        <v>0</v>
      </c>
      <c r="F162" s="14">
        <f>C162-E162</f>
        <v>50</v>
      </c>
      <c r="G162" s="15">
        <v>8</v>
      </c>
      <c r="H162" s="13">
        <v>0</v>
      </c>
      <c r="I162" s="13">
        <v>20</v>
      </c>
      <c r="J162" s="13">
        <v>12</v>
      </c>
      <c r="K162" s="13">
        <v>0</v>
      </c>
      <c r="L162" s="13">
        <v>8</v>
      </c>
      <c r="M162" s="16">
        <v>2</v>
      </c>
    </row>
    <row r="163" spans="1:13" ht="15.75">
      <c r="A163" s="44" t="s">
        <v>17</v>
      </c>
      <c r="B163" s="10">
        <f>SUM(B158:B162)</f>
        <v>282</v>
      </c>
      <c r="C163" s="10">
        <f>SUM(C158:C162)</f>
        <v>254</v>
      </c>
      <c r="D163" s="64">
        <f t="shared" si="44"/>
        <v>0.900709219858156</v>
      </c>
      <c r="E163" s="10">
        <f>SUM(E158:E162)</f>
        <v>4</v>
      </c>
      <c r="F163" s="10">
        <f>SUM(F158:F162)</f>
        <v>250</v>
      </c>
      <c r="G163" s="10">
        <f aca="true" t="shared" si="45" ref="G163:L163">SUM(G158:G162)</f>
        <v>49</v>
      </c>
      <c r="H163" s="10">
        <f t="shared" si="45"/>
        <v>8</v>
      </c>
      <c r="I163" s="10">
        <f t="shared" si="45"/>
        <v>71</v>
      </c>
      <c r="J163" s="10">
        <f t="shared" si="45"/>
        <v>72</v>
      </c>
      <c r="K163" s="10">
        <f t="shared" si="45"/>
        <v>3</v>
      </c>
      <c r="L163" s="10">
        <f t="shared" si="45"/>
        <v>29</v>
      </c>
      <c r="M163" s="46">
        <f>SUM(M158:M162)</f>
        <v>18</v>
      </c>
    </row>
    <row r="164" spans="1:13" ht="16.5" thickBot="1">
      <c r="A164" s="65"/>
      <c r="B164" s="66"/>
      <c r="C164" s="66"/>
      <c r="D164" s="68"/>
      <c r="E164" s="67"/>
      <c r="F164" s="67"/>
      <c r="G164" s="68">
        <f aca="true" t="shared" si="46" ref="G164:M164">G163/$F$163</f>
        <v>0.196</v>
      </c>
      <c r="H164" s="68">
        <f t="shared" si="46"/>
        <v>0.032</v>
      </c>
      <c r="I164" s="68">
        <f t="shared" si="46"/>
        <v>0.284</v>
      </c>
      <c r="J164" s="68">
        <f t="shared" si="46"/>
        <v>0.288</v>
      </c>
      <c r="K164" s="68">
        <f t="shared" si="46"/>
        <v>0.012</v>
      </c>
      <c r="L164" s="68">
        <f t="shared" si="46"/>
        <v>0.116</v>
      </c>
      <c r="M164" s="69">
        <f t="shared" si="46"/>
        <v>0.072</v>
      </c>
    </row>
    <row r="165" spans="1:13" ht="17.25" thickBot="1" thickTop="1">
      <c r="A165" s="1"/>
      <c r="B165" s="2"/>
      <c r="C165" s="2"/>
      <c r="D165" s="4"/>
      <c r="E165" s="49"/>
      <c r="F165" s="49"/>
      <c r="G165" s="2"/>
      <c r="H165" s="2"/>
      <c r="I165" s="2"/>
      <c r="J165" s="2"/>
      <c r="K165" s="2"/>
      <c r="L165" s="2"/>
      <c r="M165" s="2"/>
    </row>
    <row r="166" spans="1:13" ht="16.5" thickTop="1">
      <c r="A166" s="39" t="s">
        <v>118</v>
      </c>
      <c r="B166" s="6">
        <f>'[4]calcul quorum'!B166</f>
        <v>101</v>
      </c>
      <c r="C166" s="6">
        <f>'[4]calcul quorum'!C166</f>
        <v>78</v>
      </c>
      <c r="D166" s="63">
        <f t="shared" si="44"/>
        <v>0.7722772277227723</v>
      </c>
      <c r="E166" s="7">
        <v>4</v>
      </c>
      <c r="F166" s="6">
        <f>C166-E166</f>
        <v>74</v>
      </c>
      <c r="G166" s="8">
        <v>16</v>
      </c>
      <c r="H166" s="7">
        <v>4</v>
      </c>
      <c r="I166" s="7">
        <v>17</v>
      </c>
      <c r="J166" s="7">
        <v>15</v>
      </c>
      <c r="K166" s="7">
        <v>0</v>
      </c>
      <c r="L166" s="7">
        <v>15</v>
      </c>
      <c r="M166" s="9">
        <v>7</v>
      </c>
    </row>
    <row r="167" spans="1:13" ht="15.75">
      <c r="A167" s="52" t="s">
        <v>119</v>
      </c>
      <c r="B167" s="43">
        <f>'[4]calcul quorum'!B167</f>
        <v>28</v>
      </c>
      <c r="C167" s="43">
        <f>'[4]calcul quorum'!C167</f>
        <v>27</v>
      </c>
      <c r="D167" s="64">
        <f t="shared" si="44"/>
        <v>0.9642857142857143</v>
      </c>
      <c r="E167" s="13">
        <v>2</v>
      </c>
      <c r="F167" s="86">
        <v>25</v>
      </c>
      <c r="G167" s="15">
        <v>4</v>
      </c>
      <c r="H167" s="13">
        <v>1</v>
      </c>
      <c r="I167" s="13">
        <v>8</v>
      </c>
      <c r="J167" s="13">
        <v>5</v>
      </c>
      <c r="K167" s="13">
        <v>2</v>
      </c>
      <c r="L167" s="13">
        <v>1</v>
      </c>
      <c r="M167" s="16">
        <v>4</v>
      </c>
    </row>
    <row r="168" spans="1:13" ht="15.75">
      <c r="A168" s="42" t="s">
        <v>120</v>
      </c>
      <c r="B168" s="14">
        <f>'[4]calcul quorum'!B168</f>
        <v>31</v>
      </c>
      <c r="C168" s="14">
        <f>'[4]calcul quorum'!C168</f>
        <v>31</v>
      </c>
      <c r="D168" s="64">
        <f t="shared" si="44"/>
        <v>1</v>
      </c>
      <c r="E168" s="13">
        <v>1</v>
      </c>
      <c r="F168" s="59">
        <f>C168-E168</f>
        <v>30</v>
      </c>
      <c r="G168" s="15">
        <v>1</v>
      </c>
      <c r="H168" s="13">
        <v>0</v>
      </c>
      <c r="I168" s="13">
        <v>6</v>
      </c>
      <c r="J168" s="13">
        <v>16</v>
      </c>
      <c r="K168" s="13">
        <v>1</v>
      </c>
      <c r="L168" s="13">
        <v>4</v>
      </c>
      <c r="M168" s="16">
        <v>2</v>
      </c>
    </row>
    <row r="169" spans="1:13" ht="15.75">
      <c r="A169" s="42" t="s">
        <v>121</v>
      </c>
      <c r="B169" s="14">
        <f>'[4]calcul quorum'!B169</f>
        <v>129</v>
      </c>
      <c r="C169" s="14">
        <f>'[4]calcul quorum'!C169</f>
        <v>119</v>
      </c>
      <c r="D169" s="64">
        <f t="shared" si="44"/>
        <v>0.9224806201550387</v>
      </c>
      <c r="E169" s="13">
        <v>2</v>
      </c>
      <c r="F169" s="59">
        <f>C169-E169</f>
        <v>117</v>
      </c>
      <c r="G169" s="15">
        <v>8</v>
      </c>
      <c r="H169" s="13">
        <v>1</v>
      </c>
      <c r="I169" s="13">
        <v>23</v>
      </c>
      <c r="J169" s="13">
        <v>23</v>
      </c>
      <c r="K169" s="13">
        <v>1</v>
      </c>
      <c r="L169" s="13">
        <v>52</v>
      </c>
      <c r="M169" s="16">
        <v>9</v>
      </c>
    </row>
    <row r="170" spans="1:13" ht="15.75">
      <c r="A170" s="52" t="s">
        <v>122</v>
      </c>
      <c r="B170" s="43">
        <f>'[4]calcul quorum'!B170</f>
        <v>245</v>
      </c>
      <c r="C170" s="43">
        <f>'[4]calcul quorum'!C170</f>
        <v>174</v>
      </c>
      <c r="D170" s="64">
        <f t="shared" si="44"/>
        <v>0.710204081632653</v>
      </c>
      <c r="E170" s="13">
        <v>5</v>
      </c>
      <c r="F170" s="86">
        <f>C170-E170</f>
        <v>169</v>
      </c>
      <c r="G170" s="15">
        <v>11</v>
      </c>
      <c r="H170" s="13">
        <v>12</v>
      </c>
      <c r="I170" s="13">
        <v>64</v>
      </c>
      <c r="J170" s="13">
        <v>28</v>
      </c>
      <c r="K170" s="13">
        <v>5</v>
      </c>
      <c r="L170" s="13">
        <v>13</v>
      </c>
      <c r="M170" s="16">
        <v>36</v>
      </c>
    </row>
    <row r="171" spans="1:13" ht="15.75">
      <c r="A171" s="42" t="s">
        <v>123</v>
      </c>
      <c r="B171" s="14">
        <f>'[4]calcul quorum'!B171</f>
        <v>105</v>
      </c>
      <c r="C171" s="14">
        <f>'[4]calcul quorum'!C171</f>
        <v>79</v>
      </c>
      <c r="D171" s="64">
        <f t="shared" si="44"/>
        <v>0.7523809523809524</v>
      </c>
      <c r="E171" s="13">
        <v>2</v>
      </c>
      <c r="F171" s="59">
        <f>C171-E171</f>
        <v>77</v>
      </c>
      <c r="G171" s="15">
        <v>4</v>
      </c>
      <c r="H171" s="13">
        <v>3</v>
      </c>
      <c r="I171" s="13">
        <v>34</v>
      </c>
      <c r="J171" s="13">
        <v>21</v>
      </c>
      <c r="K171" s="13">
        <v>1</v>
      </c>
      <c r="L171" s="13">
        <v>10</v>
      </c>
      <c r="M171" s="16">
        <v>4</v>
      </c>
    </row>
    <row r="172" spans="1:13" ht="15.75">
      <c r="A172" s="42" t="s">
        <v>124</v>
      </c>
      <c r="B172" s="14">
        <f>'[4]calcul quorum'!B172</f>
        <v>67</v>
      </c>
      <c r="C172" s="14">
        <f>'[4]calcul quorum'!C172</f>
        <v>52</v>
      </c>
      <c r="D172" s="64">
        <f t="shared" si="44"/>
        <v>0.7761194029850746</v>
      </c>
      <c r="E172" s="13">
        <v>2</v>
      </c>
      <c r="F172" s="59">
        <f>C172-E172</f>
        <v>50</v>
      </c>
      <c r="G172" s="15">
        <v>6</v>
      </c>
      <c r="H172" s="13">
        <v>1</v>
      </c>
      <c r="I172" s="13">
        <v>14</v>
      </c>
      <c r="J172" s="13">
        <v>13</v>
      </c>
      <c r="K172" s="13">
        <v>1</v>
      </c>
      <c r="L172" s="13">
        <v>11</v>
      </c>
      <c r="M172" s="16">
        <v>4</v>
      </c>
    </row>
    <row r="173" spans="1:13" ht="15.75">
      <c r="A173" s="44" t="s">
        <v>17</v>
      </c>
      <c r="B173" s="10">
        <f>SUM(B166:B172)</f>
        <v>706</v>
      </c>
      <c r="C173" s="10">
        <f>SUM(C166:C172)</f>
        <v>560</v>
      </c>
      <c r="D173" s="64">
        <f t="shared" si="44"/>
        <v>0.7932011331444759</v>
      </c>
      <c r="E173" s="10">
        <f>SUM(E166:E172)</f>
        <v>18</v>
      </c>
      <c r="F173" s="10">
        <f aca="true" t="shared" si="47" ref="F173:M173">SUM(F166:F172)</f>
        <v>542</v>
      </c>
      <c r="G173" s="10">
        <f t="shared" si="47"/>
        <v>50</v>
      </c>
      <c r="H173" s="10">
        <f t="shared" si="47"/>
        <v>22</v>
      </c>
      <c r="I173" s="10">
        <f t="shared" si="47"/>
        <v>166</v>
      </c>
      <c r="J173" s="10">
        <f t="shared" si="47"/>
        <v>121</v>
      </c>
      <c r="K173" s="10">
        <f t="shared" si="47"/>
        <v>11</v>
      </c>
      <c r="L173" s="10">
        <f t="shared" si="47"/>
        <v>106</v>
      </c>
      <c r="M173" s="46">
        <f t="shared" si="47"/>
        <v>66</v>
      </c>
    </row>
    <row r="174" spans="1:13" ht="16.5" thickBot="1">
      <c r="A174" s="65"/>
      <c r="B174" s="66"/>
      <c r="C174" s="66"/>
      <c r="D174" s="67"/>
      <c r="E174" s="66"/>
      <c r="F174" s="66"/>
      <c r="G174" s="68">
        <f aca="true" t="shared" si="48" ref="G174:M174">G173/$F$173</f>
        <v>0.09225092250922509</v>
      </c>
      <c r="H174" s="68">
        <f t="shared" si="48"/>
        <v>0.04059040590405904</v>
      </c>
      <c r="I174" s="68">
        <f t="shared" si="48"/>
        <v>0.3062730627306273</v>
      </c>
      <c r="J174" s="68">
        <f t="shared" si="48"/>
        <v>0.22324723247232472</v>
      </c>
      <c r="K174" s="68">
        <f t="shared" si="48"/>
        <v>0.02029520295202952</v>
      </c>
      <c r="L174" s="68">
        <f t="shared" si="48"/>
        <v>0.19557195571955718</v>
      </c>
      <c r="M174" s="69">
        <f t="shared" si="48"/>
        <v>0.12177121771217712</v>
      </c>
    </row>
    <row r="175" spans="1:13" ht="17.25" thickBot="1" thickTop="1">
      <c r="A175" s="1"/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6.5" thickTop="1">
      <c r="A176" s="39" t="s">
        <v>125</v>
      </c>
      <c r="B176" s="6">
        <f>'[4]calcul quorum'!B176</f>
        <v>115</v>
      </c>
      <c r="C176" s="6">
        <f>'[4]calcul quorum'!C176</f>
        <v>87</v>
      </c>
      <c r="D176" s="41">
        <f>C176/B176</f>
        <v>0.7565217391304347</v>
      </c>
      <c r="E176" s="7">
        <v>1</v>
      </c>
      <c r="F176" s="6">
        <f>C176-E176</f>
        <v>86</v>
      </c>
      <c r="G176" s="8">
        <v>25</v>
      </c>
      <c r="H176" s="7">
        <v>5</v>
      </c>
      <c r="I176" s="7">
        <v>14</v>
      </c>
      <c r="J176" s="7">
        <v>5</v>
      </c>
      <c r="K176" s="7">
        <v>5</v>
      </c>
      <c r="L176" s="7">
        <v>25</v>
      </c>
      <c r="M176" s="9">
        <v>7</v>
      </c>
    </row>
    <row r="177" spans="1:13" ht="15.75">
      <c r="A177" s="42" t="s">
        <v>126</v>
      </c>
      <c r="B177" s="14">
        <f>'[4]calcul quorum'!B177</f>
        <v>65</v>
      </c>
      <c r="C177" s="14">
        <f>'[4]calcul quorum'!C177</f>
        <v>58</v>
      </c>
      <c r="D177" s="12">
        <f aca="true" t="shared" si="49" ref="D177:D185">C177/B177</f>
        <v>0.8923076923076924</v>
      </c>
      <c r="E177" s="13">
        <v>2</v>
      </c>
      <c r="F177" s="59">
        <f aca="true" t="shared" si="50" ref="F177:F184">C177-E177</f>
        <v>56</v>
      </c>
      <c r="G177" s="15">
        <v>17</v>
      </c>
      <c r="H177" s="13">
        <v>1</v>
      </c>
      <c r="I177" s="13">
        <v>5</v>
      </c>
      <c r="J177" s="13">
        <v>4</v>
      </c>
      <c r="K177" s="13">
        <v>0</v>
      </c>
      <c r="L177" s="13">
        <v>4</v>
      </c>
      <c r="M177" s="16">
        <v>25</v>
      </c>
    </row>
    <row r="178" spans="1:13" ht="15.75">
      <c r="A178" s="42" t="s">
        <v>127</v>
      </c>
      <c r="B178" s="14">
        <f>'[4]calcul quorum'!B178</f>
        <v>43</v>
      </c>
      <c r="C178" s="14">
        <f>'[4]calcul quorum'!C178</f>
        <v>37</v>
      </c>
      <c r="D178" s="12">
        <f t="shared" si="49"/>
        <v>0.8604651162790697</v>
      </c>
      <c r="E178" s="13">
        <v>5</v>
      </c>
      <c r="F178" s="59">
        <f t="shared" si="50"/>
        <v>32</v>
      </c>
      <c r="G178" s="15">
        <v>3</v>
      </c>
      <c r="H178" s="13">
        <v>0</v>
      </c>
      <c r="I178" s="13">
        <v>11</v>
      </c>
      <c r="J178" s="13">
        <v>10</v>
      </c>
      <c r="K178" s="13">
        <v>0</v>
      </c>
      <c r="L178" s="13">
        <v>8</v>
      </c>
      <c r="M178" s="16">
        <v>0</v>
      </c>
    </row>
    <row r="179" spans="1:13" ht="15.75">
      <c r="A179" s="42" t="s">
        <v>128</v>
      </c>
      <c r="B179" s="14">
        <f>'[4]calcul quorum'!B179</f>
        <v>70</v>
      </c>
      <c r="C179" s="14">
        <f>'[4]calcul quorum'!C179</f>
        <v>64</v>
      </c>
      <c r="D179" s="12">
        <f t="shared" si="49"/>
        <v>0.9142857142857143</v>
      </c>
      <c r="E179" s="13">
        <v>3</v>
      </c>
      <c r="F179" s="59">
        <f t="shared" si="50"/>
        <v>61</v>
      </c>
      <c r="G179" s="15">
        <v>8</v>
      </c>
      <c r="H179" s="13">
        <v>1</v>
      </c>
      <c r="I179" s="13">
        <v>20</v>
      </c>
      <c r="J179" s="13">
        <v>20</v>
      </c>
      <c r="K179" s="13">
        <v>2</v>
      </c>
      <c r="L179" s="13">
        <v>2</v>
      </c>
      <c r="M179" s="16">
        <v>8</v>
      </c>
    </row>
    <row r="180" spans="1:13" ht="15.75">
      <c r="A180" s="42" t="s">
        <v>129</v>
      </c>
      <c r="B180" s="14">
        <f>'[4]calcul quorum'!B180</f>
        <v>130</v>
      </c>
      <c r="C180" s="14">
        <f>'[4]calcul quorum'!C180</f>
        <v>106</v>
      </c>
      <c r="D180" s="12">
        <f t="shared" si="49"/>
        <v>0.8153846153846154</v>
      </c>
      <c r="E180" s="13">
        <v>5</v>
      </c>
      <c r="F180" s="59">
        <f t="shared" si="50"/>
        <v>101</v>
      </c>
      <c r="G180" s="15">
        <v>17</v>
      </c>
      <c r="H180" s="13">
        <v>5</v>
      </c>
      <c r="I180" s="13">
        <v>28</v>
      </c>
      <c r="J180" s="13">
        <v>6</v>
      </c>
      <c r="K180" s="13">
        <v>1</v>
      </c>
      <c r="L180" s="13">
        <v>36</v>
      </c>
      <c r="M180" s="16">
        <v>8</v>
      </c>
    </row>
    <row r="181" spans="1:13" ht="15.75">
      <c r="A181" s="42" t="s">
        <v>130</v>
      </c>
      <c r="B181" s="14">
        <f>'[4]calcul quorum'!B181</f>
        <v>102</v>
      </c>
      <c r="C181" s="14">
        <f>'[4]calcul quorum'!C181</f>
        <v>87</v>
      </c>
      <c r="D181" s="12">
        <f t="shared" si="49"/>
        <v>0.8529411764705882</v>
      </c>
      <c r="E181" s="13">
        <v>5</v>
      </c>
      <c r="F181" s="59">
        <f t="shared" si="50"/>
        <v>82</v>
      </c>
      <c r="G181" s="15">
        <v>19</v>
      </c>
      <c r="H181" s="13">
        <v>3</v>
      </c>
      <c r="I181" s="13">
        <v>7</v>
      </c>
      <c r="J181" s="13">
        <v>30</v>
      </c>
      <c r="K181" s="13">
        <v>1</v>
      </c>
      <c r="L181" s="13">
        <v>12</v>
      </c>
      <c r="M181" s="16">
        <v>10</v>
      </c>
    </row>
    <row r="182" spans="1:13" ht="15.75">
      <c r="A182" s="42" t="s">
        <v>131</v>
      </c>
      <c r="B182" s="14">
        <f>'[4]calcul quorum'!B182</f>
        <v>217</v>
      </c>
      <c r="C182" s="14">
        <f>'[4]calcul quorum'!C182</f>
        <v>161</v>
      </c>
      <c r="D182" s="12">
        <f t="shared" si="49"/>
        <v>0.7419354838709677</v>
      </c>
      <c r="E182" s="13">
        <v>11</v>
      </c>
      <c r="F182" s="59">
        <f t="shared" si="50"/>
        <v>150</v>
      </c>
      <c r="G182" s="15">
        <v>25</v>
      </c>
      <c r="H182" s="13">
        <v>2</v>
      </c>
      <c r="I182" s="13">
        <v>55</v>
      </c>
      <c r="J182" s="13">
        <v>22</v>
      </c>
      <c r="K182" s="13">
        <v>1</v>
      </c>
      <c r="L182" s="13">
        <v>34</v>
      </c>
      <c r="M182" s="16">
        <v>11</v>
      </c>
    </row>
    <row r="183" spans="1:13" ht="15.75">
      <c r="A183" s="42" t="s">
        <v>132</v>
      </c>
      <c r="B183" s="14">
        <f>'[4]calcul quorum'!B183</f>
        <v>62</v>
      </c>
      <c r="C183" s="14">
        <f>'[4]calcul quorum'!C183</f>
        <v>53</v>
      </c>
      <c r="D183" s="12">
        <f t="shared" si="49"/>
        <v>0.8548387096774194</v>
      </c>
      <c r="E183" s="13">
        <v>0</v>
      </c>
      <c r="F183" s="59">
        <f t="shared" si="50"/>
        <v>53</v>
      </c>
      <c r="G183" s="15">
        <v>10</v>
      </c>
      <c r="H183" s="13">
        <v>2</v>
      </c>
      <c r="I183" s="13">
        <v>33</v>
      </c>
      <c r="J183" s="13">
        <v>4</v>
      </c>
      <c r="K183" s="13">
        <v>0</v>
      </c>
      <c r="L183" s="13">
        <v>3</v>
      </c>
      <c r="M183" s="16">
        <v>1</v>
      </c>
    </row>
    <row r="184" spans="1:13" ht="15.75">
      <c r="A184" s="42" t="s">
        <v>133</v>
      </c>
      <c r="B184" s="14">
        <f>'[4]calcul quorum'!B184</f>
        <v>85</v>
      </c>
      <c r="C184" s="14">
        <f>'[4]calcul quorum'!C184</f>
        <v>74</v>
      </c>
      <c r="D184" s="12">
        <f t="shared" si="49"/>
        <v>0.8705882352941177</v>
      </c>
      <c r="E184" s="13">
        <v>6</v>
      </c>
      <c r="F184" s="59">
        <f t="shared" si="50"/>
        <v>68</v>
      </c>
      <c r="G184" s="15">
        <v>14</v>
      </c>
      <c r="H184" s="13">
        <v>3</v>
      </c>
      <c r="I184" s="13">
        <v>15</v>
      </c>
      <c r="J184" s="13">
        <v>21</v>
      </c>
      <c r="K184" s="13">
        <v>2</v>
      </c>
      <c r="L184" s="13">
        <v>10</v>
      </c>
      <c r="M184" s="16">
        <v>3</v>
      </c>
    </row>
    <row r="185" spans="1:13" ht="15.75">
      <c r="A185" s="44" t="s">
        <v>134</v>
      </c>
      <c r="B185" s="10">
        <f>SUM(B176:B184)</f>
        <v>889</v>
      </c>
      <c r="C185" s="10">
        <f>SUM(C176:C184)</f>
        <v>727</v>
      </c>
      <c r="D185" s="45">
        <f t="shared" si="49"/>
        <v>0.8177727784026997</v>
      </c>
      <c r="E185" s="10">
        <f aca="true" t="shared" si="51" ref="E185:J185">SUM(E176:E184)</f>
        <v>38</v>
      </c>
      <c r="F185" s="10">
        <f t="shared" si="51"/>
        <v>689</v>
      </c>
      <c r="G185" s="10">
        <f t="shared" si="51"/>
        <v>138</v>
      </c>
      <c r="H185" s="10">
        <f t="shared" si="51"/>
        <v>22</v>
      </c>
      <c r="I185" s="10">
        <f t="shared" si="51"/>
        <v>188</v>
      </c>
      <c r="J185" s="10">
        <f t="shared" si="51"/>
        <v>122</v>
      </c>
      <c r="K185" s="10">
        <f>SUM(K176:K184)</f>
        <v>12</v>
      </c>
      <c r="L185" s="10">
        <f>SUM(L176:L184)</f>
        <v>134</v>
      </c>
      <c r="M185" s="46">
        <f>SUM(M176:M184)</f>
        <v>73</v>
      </c>
    </row>
    <row r="186" spans="1:13" ht="16.5" thickBot="1">
      <c r="A186" s="65"/>
      <c r="B186" s="67"/>
      <c r="C186" s="67"/>
      <c r="D186" s="67"/>
      <c r="E186" s="67"/>
      <c r="F186" s="67"/>
      <c r="G186" s="68">
        <f aca="true" t="shared" si="52" ref="G186:M186">G185/$F$185</f>
        <v>0.20029027576197386</v>
      </c>
      <c r="H186" s="68">
        <f t="shared" si="52"/>
        <v>0.03193033381712627</v>
      </c>
      <c r="I186" s="68">
        <f t="shared" si="52"/>
        <v>0.2728592162554427</v>
      </c>
      <c r="J186" s="68">
        <f t="shared" si="52"/>
        <v>0.17706821480406387</v>
      </c>
      <c r="K186" s="68">
        <f t="shared" si="52"/>
        <v>0.01741654571843251</v>
      </c>
      <c r="L186" s="68">
        <f t="shared" si="52"/>
        <v>0.19448476052249636</v>
      </c>
      <c r="M186" s="69">
        <f t="shared" si="52"/>
        <v>0.10595065312046444</v>
      </c>
    </row>
    <row r="187" spans="1:13" ht="17.25" thickBot="1" thickTop="1">
      <c r="A187" s="74"/>
      <c r="B187" s="75"/>
      <c r="C187" s="75"/>
      <c r="D187" s="75"/>
      <c r="E187" s="76"/>
      <c r="F187" s="77"/>
      <c r="G187" s="78"/>
      <c r="H187" s="75"/>
      <c r="I187" s="75"/>
      <c r="J187" s="75"/>
      <c r="K187" s="79"/>
      <c r="L187" s="79"/>
      <c r="M187" s="79"/>
    </row>
    <row r="188" spans="1:13" ht="16.5" thickTop="1">
      <c r="A188" s="80" t="s">
        <v>135</v>
      </c>
      <c r="B188" s="6">
        <f>'[4]calcul quorum'!B188</f>
        <v>81</v>
      </c>
      <c r="C188" s="6">
        <f>'[4]calcul quorum'!C188</f>
        <v>65</v>
      </c>
      <c r="D188" s="41">
        <f aca="true" t="shared" si="53" ref="D188:D194">C188/B188</f>
        <v>0.8024691358024691</v>
      </c>
      <c r="E188" s="7">
        <v>2</v>
      </c>
      <c r="F188" s="6">
        <f>C188-E188</f>
        <v>63</v>
      </c>
      <c r="G188" s="8">
        <v>11</v>
      </c>
      <c r="H188" s="7">
        <v>1</v>
      </c>
      <c r="I188" s="7">
        <v>26</v>
      </c>
      <c r="J188" s="7">
        <v>13</v>
      </c>
      <c r="K188" s="7">
        <v>2</v>
      </c>
      <c r="L188" s="7">
        <v>8</v>
      </c>
      <c r="M188" s="9">
        <v>2</v>
      </c>
    </row>
    <row r="189" spans="1:13" ht="15.75">
      <c r="A189" s="42" t="s">
        <v>136</v>
      </c>
      <c r="B189" s="14">
        <v>74</v>
      </c>
      <c r="C189" s="14">
        <f>'[4]calcul quorum'!C189</f>
        <v>65</v>
      </c>
      <c r="D189" s="12">
        <f t="shared" si="53"/>
        <v>0.8783783783783784</v>
      </c>
      <c r="E189" s="13">
        <v>1</v>
      </c>
      <c r="F189" s="59">
        <f>C189-E189</f>
        <v>64</v>
      </c>
      <c r="G189" s="15">
        <v>17</v>
      </c>
      <c r="H189" s="13">
        <v>7</v>
      </c>
      <c r="I189" s="13">
        <v>8</v>
      </c>
      <c r="J189" s="13">
        <v>23</v>
      </c>
      <c r="K189" s="13">
        <v>1</v>
      </c>
      <c r="L189" s="13">
        <v>3</v>
      </c>
      <c r="M189" s="16">
        <v>5</v>
      </c>
    </row>
    <row r="190" spans="1:13" ht="15.75">
      <c r="A190" s="52" t="s">
        <v>137</v>
      </c>
      <c r="B190" s="43">
        <f>'[4]calcul quorum'!B190</f>
        <v>52</v>
      </c>
      <c r="C190" s="43">
        <f>'[4]calcul quorum'!C190</f>
        <v>42</v>
      </c>
      <c r="D190" s="53">
        <f t="shared" si="53"/>
        <v>0.8076923076923077</v>
      </c>
      <c r="E190" s="13">
        <v>1</v>
      </c>
      <c r="F190" s="86">
        <v>41</v>
      </c>
      <c r="G190" s="15">
        <v>4</v>
      </c>
      <c r="H190" s="13">
        <v>2</v>
      </c>
      <c r="I190" s="13">
        <v>11</v>
      </c>
      <c r="J190" s="13">
        <v>13</v>
      </c>
      <c r="K190" s="13">
        <v>2</v>
      </c>
      <c r="L190" s="13">
        <v>6</v>
      </c>
      <c r="M190" s="16">
        <v>3</v>
      </c>
    </row>
    <row r="191" spans="1:13" ht="15.75">
      <c r="A191" s="42" t="s">
        <v>138</v>
      </c>
      <c r="B191" s="14">
        <f>'[4]calcul quorum'!B191</f>
        <v>120</v>
      </c>
      <c r="C191" s="14">
        <f>'[4]calcul quorum'!C191</f>
        <v>103</v>
      </c>
      <c r="D191" s="12">
        <f t="shared" si="53"/>
        <v>0.8583333333333333</v>
      </c>
      <c r="E191" s="13">
        <v>9</v>
      </c>
      <c r="F191" s="14">
        <f>C191-E191</f>
        <v>94</v>
      </c>
      <c r="G191" s="15">
        <v>29</v>
      </c>
      <c r="H191" s="13">
        <v>4</v>
      </c>
      <c r="I191" s="13">
        <v>15</v>
      </c>
      <c r="J191" s="13">
        <v>12</v>
      </c>
      <c r="K191" s="13">
        <v>0</v>
      </c>
      <c r="L191" s="13">
        <v>4</v>
      </c>
      <c r="M191" s="16">
        <v>30</v>
      </c>
    </row>
    <row r="192" spans="1:13" ht="15.75">
      <c r="A192" s="42" t="s">
        <v>139</v>
      </c>
      <c r="B192" s="14">
        <f>'[4]calcul quorum'!B192</f>
        <v>0</v>
      </c>
      <c r="C192" s="14">
        <f>'[4]calcul quorum'!C192</f>
        <v>0</v>
      </c>
      <c r="D192" s="12">
        <v>0</v>
      </c>
      <c r="E192" s="13"/>
      <c r="F192" s="14">
        <f>C192-E192</f>
        <v>0</v>
      </c>
      <c r="G192" s="15"/>
      <c r="H192" s="13"/>
      <c r="I192" s="13"/>
      <c r="J192" s="13"/>
      <c r="K192" s="13"/>
      <c r="L192" s="13"/>
      <c r="M192" s="16"/>
    </row>
    <row r="193" spans="1:13" ht="15.75">
      <c r="A193" s="42" t="s">
        <v>140</v>
      </c>
      <c r="B193" s="14">
        <f>'[4]calcul quorum'!B193</f>
        <v>0</v>
      </c>
      <c r="C193" s="14">
        <f>'[4]calcul quorum'!C193</f>
        <v>0</v>
      </c>
      <c r="D193" s="12">
        <v>0</v>
      </c>
      <c r="E193" s="13"/>
      <c r="F193" s="14">
        <f>C193-E193</f>
        <v>0</v>
      </c>
      <c r="G193" s="15"/>
      <c r="H193" s="13"/>
      <c r="I193" s="13"/>
      <c r="J193" s="13"/>
      <c r="K193" s="13"/>
      <c r="L193" s="13"/>
      <c r="M193" s="16"/>
    </row>
    <row r="194" spans="1:13" ht="15.75">
      <c r="A194" s="44" t="s">
        <v>141</v>
      </c>
      <c r="B194" s="10">
        <f>SUM(B188:B193)</f>
        <v>327</v>
      </c>
      <c r="C194" s="10">
        <f>SUM(C188:C193)</f>
        <v>275</v>
      </c>
      <c r="D194" s="45">
        <f t="shared" si="53"/>
        <v>0.8409785932721713</v>
      </c>
      <c r="E194" s="10">
        <f>SUM(E188:E191)</f>
        <v>13</v>
      </c>
      <c r="F194" s="11">
        <f>SUM(F188:F191)</f>
        <v>262</v>
      </c>
      <c r="G194" s="54">
        <f>SUM(G188:G193)</f>
        <v>61</v>
      </c>
      <c r="H194" s="54">
        <f aca="true" t="shared" si="54" ref="H194:M194">SUM(H188:H193)</f>
        <v>14</v>
      </c>
      <c r="I194" s="54">
        <f t="shared" si="54"/>
        <v>60</v>
      </c>
      <c r="J194" s="54">
        <f t="shared" si="54"/>
        <v>61</v>
      </c>
      <c r="K194" s="54">
        <f t="shared" si="54"/>
        <v>5</v>
      </c>
      <c r="L194" s="54">
        <f t="shared" si="54"/>
        <v>21</v>
      </c>
      <c r="M194" s="55">
        <f t="shared" si="54"/>
        <v>40</v>
      </c>
    </row>
    <row r="195" spans="1:13" ht="16.5" thickBot="1">
      <c r="A195" s="65"/>
      <c r="B195" s="66"/>
      <c r="C195" s="66"/>
      <c r="D195" s="67"/>
      <c r="E195" s="66"/>
      <c r="F195" s="66"/>
      <c r="G195" s="68">
        <f aca="true" t="shared" si="55" ref="G195:M195">G194/$F$194</f>
        <v>0.23282442748091603</v>
      </c>
      <c r="H195" s="68">
        <f t="shared" si="55"/>
        <v>0.05343511450381679</v>
      </c>
      <c r="I195" s="68">
        <f t="shared" si="55"/>
        <v>0.22900763358778625</v>
      </c>
      <c r="J195" s="68">
        <f t="shared" si="55"/>
        <v>0.23282442748091603</v>
      </c>
      <c r="K195" s="68">
        <f t="shared" si="55"/>
        <v>0.019083969465648856</v>
      </c>
      <c r="L195" s="68">
        <f t="shared" si="55"/>
        <v>0.08015267175572519</v>
      </c>
      <c r="M195" s="69">
        <f t="shared" si="55"/>
        <v>0.15267175572519084</v>
      </c>
    </row>
    <row r="196" spans="1:13" ht="17.25" thickBot="1" thickTop="1">
      <c r="A196" s="1"/>
      <c r="B196" s="2"/>
      <c r="C196" s="2"/>
      <c r="D196" s="3"/>
      <c r="E196" s="2"/>
      <c r="F196" s="2"/>
      <c r="G196" s="4"/>
      <c r="H196" s="4"/>
      <c r="I196" s="4"/>
      <c r="J196" s="4"/>
      <c r="K196" s="4"/>
      <c r="L196" s="4"/>
      <c r="M196" s="4"/>
    </row>
    <row r="197" spans="1:13" ht="16.5" thickTop="1">
      <c r="A197" s="5" t="s">
        <v>142</v>
      </c>
      <c r="B197" s="6">
        <f>'[4]calcul quorum'!B197</f>
        <v>146</v>
      </c>
      <c r="C197" s="6">
        <f>'[4]calcul quorum'!C197</f>
        <v>113</v>
      </c>
      <c r="D197" s="41">
        <f>C197/B197</f>
        <v>0.773972602739726</v>
      </c>
      <c r="E197" s="7">
        <v>10</v>
      </c>
      <c r="F197" s="6">
        <f>C197-E197</f>
        <v>103</v>
      </c>
      <c r="G197" s="8">
        <v>30</v>
      </c>
      <c r="H197" s="7">
        <v>6</v>
      </c>
      <c r="I197" s="7">
        <v>31</v>
      </c>
      <c r="J197" s="7">
        <v>9</v>
      </c>
      <c r="K197" s="7">
        <v>3</v>
      </c>
      <c r="L197" s="7">
        <v>8</v>
      </c>
      <c r="M197" s="9">
        <v>16</v>
      </c>
    </row>
    <row r="198" spans="1:13" ht="60.75" customHeight="1">
      <c r="A198" s="81" t="s">
        <v>143</v>
      </c>
      <c r="B198" s="14">
        <v>1451</v>
      </c>
      <c r="C198" s="14">
        <f>'[4]calcul quorum'!C198</f>
        <v>899</v>
      </c>
      <c r="D198" s="12">
        <f>C198/B198</f>
        <v>0.6195727084769125</v>
      </c>
      <c r="E198" s="13">
        <v>37</v>
      </c>
      <c r="F198" s="14">
        <f>C198-E198</f>
        <v>862</v>
      </c>
      <c r="G198" s="15">
        <v>220</v>
      </c>
      <c r="H198" s="13">
        <v>40</v>
      </c>
      <c r="I198" s="13">
        <v>258</v>
      </c>
      <c r="J198" s="13">
        <v>65</v>
      </c>
      <c r="K198" s="13">
        <v>51</v>
      </c>
      <c r="L198" s="13">
        <v>98</v>
      </c>
      <c r="M198" s="16">
        <v>130</v>
      </c>
    </row>
    <row r="199" spans="1:13" ht="15.75">
      <c r="A199" s="31" t="s">
        <v>13</v>
      </c>
      <c r="B199" s="11">
        <f>SUM(B197:B198)</f>
        <v>1597</v>
      </c>
      <c r="C199" s="11">
        <f>SUM(C197:C198)</f>
        <v>1012</v>
      </c>
      <c r="D199" s="45">
        <f>C199/B199</f>
        <v>0.6336881653099562</v>
      </c>
      <c r="E199" s="11">
        <f aca="true" t="shared" si="56" ref="E199:M199">SUM(E197:E198)</f>
        <v>47</v>
      </c>
      <c r="F199" s="11">
        <f t="shared" si="56"/>
        <v>965</v>
      </c>
      <c r="G199" s="17">
        <f t="shared" si="56"/>
        <v>250</v>
      </c>
      <c r="H199" s="11">
        <f t="shared" si="56"/>
        <v>46</v>
      </c>
      <c r="I199" s="11">
        <f t="shared" si="56"/>
        <v>289</v>
      </c>
      <c r="J199" s="11">
        <f t="shared" si="56"/>
        <v>74</v>
      </c>
      <c r="K199" s="11">
        <f t="shared" si="56"/>
        <v>54</v>
      </c>
      <c r="L199" s="11">
        <f t="shared" si="56"/>
        <v>106</v>
      </c>
      <c r="M199" s="18">
        <f t="shared" si="56"/>
        <v>146</v>
      </c>
    </row>
    <row r="200" spans="1:13" ht="16.5" thickBot="1">
      <c r="A200" s="19"/>
      <c r="B200" s="20"/>
      <c r="C200" s="21"/>
      <c r="D200" s="21"/>
      <c r="E200" s="21"/>
      <c r="F200" s="21"/>
      <c r="G200" s="22">
        <f aca="true" t="shared" si="57" ref="G200:M200">G199/$F$199</f>
        <v>0.25906735751295334</v>
      </c>
      <c r="H200" s="22">
        <f t="shared" si="57"/>
        <v>0.04766839378238342</v>
      </c>
      <c r="I200" s="22">
        <f t="shared" si="57"/>
        <v>0.2994818652849741</v>
      </c>
      <c r="J200" s="22">
        <f t="shared" si="57"/>
        <v>0.0766839378238342</v>
      </c>
      <c r="K200" s="22">
        <f t="shared" si="57"/>
        <v>0.05595854922279793</v>
      </c>
      <c r="L200" s="22">
        <f t="shared" si="57"/>
        <v>0.10984455958549223</v>
      </c>
      <c r="M200" s="23">
        <f t="shared" si="57"/>
        <v>0.15129533678756477</v>
      </c>
    </row>
    <row r="201" spans="1:13" ht="17.25" thickBot="1" thickTop="1">
      <c r="A201" s="24"/>
      <c r="B201" s="25"/>
      <c r="C201" s="25"/>
      <c r="D201" s="25"/>
      <c r="E201" s="25"/>
      <c r="F201" s="25"/>
      <c r="G201" s="60"/>
      <c r="H201" s="25"/>
      <c r="I201" s="25"/>
      <c r="J201" s="25"/>
      <c r="K201" s="25"/>
      <c r="L201" s="25"/>
      <c r="M201" s="26"/>
    </row>
    <row r="202" spans="1:13" ht="16.5" thickTop="1">
      <c r="A202" s="27" t="s">
        <v>144</v>
      </c>
      <c r="B202" s="28">
        <f>B199+B194+B185+B173+B163+B155+B148+B139+B132+B126+B119+B107+B99+B92+B83+B71+B63+B57+B49+B39+B31+B23+B15+B6</f>
        <v>11358</v>
      </c>
      <c r="C202" s="28">
        <f>C199+C194+C185+C173+C163+C155+C148+C139+C132+C126+C119+C107+C99+C92+C83+C71+C63+C57+C49+C39+C31+C23+C15+C6</f>
        <v>9086</v>
      </c>
      <c r="D202" s="63">
        <f>C202/B202</f>
        <v>0.799964782532136</v>
      </c>
      <c r="E202" s="28">
        <f>E199+E194+E185+E173+E163+E155+E148+E139+E132+E126+E119+E107+E99+E92+E83+E71+E63+E57+E49+E39+E31+E23+E15+E6</f>
        <v>495</v>
      </c>
      <c r="F202" s="28">
        <f>F199+F194+F185+F173+F163+F155+F148+F139+F132+F126+F119+F107+F99+F92+F83+F71+F63+F57+F49+F39+F31+F23+F15+F6</f>
        <v>8591</v>
      </c>
      <c r="G202" s="28">
        <f>G199+G194+G185+G173+G163+G155+G148+G139+G132+G126+G119+G107+G99+G92+G83+G71+G63+G57+G49+G39+G31+G23+G15+G6</f>
        <v>1535</v>
      </c>
      <c r="H202" s="28">
        <f aca="true" t="shared" si="58" ref="H202:M202">H199+H194+H185+H173+H163+H155+H148+H139+H132+H126+H119+H107+H99+H92+H83+H71+H63+H57+H49+H39+H31+H23+H15+H6</f>
        <v>282</v>
      </c>
      <c r="I202" s="28">
        <f t="shared" si="58"/>
        <v>2371</v>
      </c>
      <c r="J202" s="28">
        <f t="shared" si="58"/>
        <v>1302</v>
      </c>
      <c r="K202" s="28">
        <f t="shared" si="58"/>
        <v>187</v>
      </c>
      <c r="L202" s="28">
        <f t="shared" si="58"/>
        <v>1949</v>
      </c>
      <c r="M202" s="29">
        <f t="shared" si="58"/>
        <v>965</v>
      </c>
    </row>
    <row r="203" spans="1:13" ht="16.5" thickBot="1">
      <c r="A203" s="30"/>
      <c r="B203" s="21"/>
      <c r="C203" s="21"/>
      <c r="D203" s="21"/>
      <c r="E203" s="21"/>
      <c r="F203" s="87"/>
      <c r="G203" s="22">
        <f aca="true" t="shared" si="59" ref="G203:M203">G202/$F$202</f>
        <v>0.1786753579327203</v>
      </c>
      <c r="H203" s="22">
        <f t="shared" si="59"/>
        <v>0.032825049470375976</v>
      </c>
      <c r="I203" s="22">
        <f t="shared" si="59"/>
        <v>0.27598649749738097</v>
      </c>
      <c r="J203" s="22">
        <f t="shared" si="59"/>
        <v>0.15155395181003375</v>
      </c>
      <c r="K203" s="22">
        <f t="shared" si="59"/>
        <v>0.02176696542893726</v>
      </c>
      <c r="L203" s="22">
        <f t="shared" si="59"/>
        <v>0.22686532417646374</v>
      </c>
      <c r="M203" s="23">
        <f t="shared" si="59"/>
        <v>0.112326853684088</v>
      </c>
    </row>
    <row r="204" ht="13.5" thickTop="1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&amp;C&amp;"Times New Roman,Gras"&amp;12&amp;UConsultation des personnels
23 novembre 2004
Résultats au CTPMCommun</oddHeader>
    <oddFooter>&amp;L&amp;D
&amp;T&amp;R&amp;P/&amp;N</oddFooter>
  </headerFooter>
  <rowBreaks count="4" manualBreakCount="4">
    <brk id="33" max="255" man="1"/>
    <brk id="109" max="255" man="1"/>
    <brk id="149" max="255" man="1"/>
    <brk id="1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DAGEMO</cp:lastModifiedBy>
  <cp:lastPrinted>2004-12-02T07:35:33Z</cp:lastPrinted>
  <dcterms:created xsi:type="dcterms:W3CDTF">1996-10-21T11:03:58Z</dcterms:created>
  <dcterms:modified xsi:type="dcterms:W3CDTF">2008-10-31T17:23:40Z</dcterms:modified>
  <cp:category/>
  <cp:version/>
  <cp:contentType/>
  <cp:contentStatus/>
</cp:coreProperties>
</file>